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248" tabRatio="892" activeTab="0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4.1" sheetId="5" r:id="rId5"/>
    <sheet name="Таблица 5" sheetId="6" r:id="rId6"/>
    <sheet name="Таблица 6.0" sheetId="7" r:id="rId7"/>
    <sheet name="Таблица 6.1" sheetId="8" r:id="rId8"/>
    <sheet name="Таблица 6.2" sheetId="9" r:id="rId9"/>
    <sheet name="Таблица 6.3" sheetId="10" r:id="rId10"/>
    <sheet name="Таблица 6.4" sheetId="11" r:id="rId11"/>
    <sheet name="Таблица 7" sheetId="12" r:id="rId12"/>
    <sheet name="Таблица 8" sheetId="13" r:id="rId13"/>
    <sheet name="Таблица 8.1" sheetId="14" r:id="rId14"/>
    <sheet name="Таблица 8.2" sheetId="15" r:id="rId15"/>
    <sheet name="Таблица 9" sheetId="16" r:id="rId16"/>
    <sheet name="Таблица 10.1" sheetId="17" r:id="rId17"/>
    <sheet name="Таблица 10.2" sheetId="18" r:id="rId18"/>
    <sheet name="Таблица 11" sheetId="19" r:id="rId19"/>
  </sheets>
  <definedNames/>
  <calcPr fullCalcOnLoad="1"/>
</workbook>
</file>

<file path=xl/sharedStrings.xml><?xml version="1.0" encoding="utf-8"?>
<sst xmlns="http://schemas.openxmlformats.org/spreadsheetml/2006/main" count="997" uniqueCount="621">
  <si>
    <t>№</t>
  </si>
  <si>
    <t>1.</t>
  </si>
  <si>
    <t>2.</t>
  </si>
  <si>
    <t>3.</t>
  </si>
  <si>
    <t>4.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</si>
  <si>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</si>
  <si>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</si>
  <si>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</si>
  <si>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</si>
  <si>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2.2</t>
  </si>
  <si>
    <t>Показатели дополнительных образовательных программ</t>
  </si>
  <si>
    <t>Всего (кол-во)</t>
  </si>
  <si>
    <t>туристско-краевед.</t>
  </si>
  <si>
    <t>соц.-педагог.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</si>
  <si>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</si>
  <si>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</si>
  <si>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</si>
  <si>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</si>
  <si>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</si>
  <si>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</si>
  <si>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</si>
  <si>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2.2.</t>
  </si>
  <si>
    <t>Комплексные</t>
  </si>
  <si>
    <t>Модульные</t>
  </si>
  <si>
    <t>3.1.</t>
  </si>
  <si>
    <t>3.2.</t>
  </si>
  <si>
    <t>4.1.</t>
  </si>
  <si>
    <t>4.2.</t>
  </si>
  <si>
    <t>Дошкольного</t>
  </si>
  <si>
    <t>Начального</t>
  </si>
  <si>
    <t>Основного</t>
  </si>
  <si>
    <t>Среднего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</si>
  <si>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</si>
  <si>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</si>
  <si>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</si>
  <si>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</si>
  <si>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</si>
  <si>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Параметры</t>
  </si>
  <si>
    <t>Всего (человек)</t>
  </si>
  <si>
    <t>1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</si>
  <si>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</si>
  <si>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</si>
  <si>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</si>
  <si>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</si>
  <si>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</si>
  <si>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</si>
  <si>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</si>
  <si>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</si>
  <si>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</si>
  <si>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</si>
  <si>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</si>
  <si>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</si>
  <si>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</si>
  <si>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</si>
  <si>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</si>
  <si>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</si>
  <si>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</si>
  <si>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</si>
  <si>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</si>
  <si>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2.1.3</t>
  </si>
  <si>
    <t>2.1.4</t>
  </si>
  <si>
    <t>Название конкурса</t>
  </si>
  <si>
    <t>Место проведения</t>
  </si>
  <si>
    <t>Количество (ед.)</t>
  </si>
  <si>
    <t>1-2 года</t>
  </si>
  <si>
    <t>Социально-педагогическое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</si>
  <si>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</si>
  <si>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</si>
  <si>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</si>
  <si>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</si>
  <si>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</si>
  <si>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>(дата составления документа)</t>
  </si>
  <si>
    <t>физкуль-турно-спорт.</t>
  </si>
  <si>
    <t>естественно-науч.</t>
  </si>
  <si>
    <t>ИНФОРМАЦИОННАЯ КАРТА</t>
  </si>
  <si>
    <t>факс _____________________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</si>
  <si>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</si>
  <si>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</si>
  <si>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</si>
  <si>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</si>
  <si>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</si>
  <si>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</si>
  <si>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</si>
  <si>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>Дата</t>
  </si>
  <si>
    <t>Кол-во участ-ников</t>
  </si>
  <si>
    <t>Естественнонаучное</t>
  </si>
  <si>
    <t>№ п/п</t>
  </si>
  <si>
    <t>Год создания коллектива</t>
  </si>
  <si>
    <t>Кол-во победи-телей</t>
  </si>
  <si>
    <t>1.2.5</t>
  </si>
  <si>
    <t>1.3.5</t>
  </si>
  <si>
    <t>Полное название коллектива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</si>
  <si>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</si>
  <si>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</si>
  <si>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</si>
  <si>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</si>
  <si>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</si>
  <si>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</si>
  <si>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</si>
  <si>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</si>
  <si>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</si>
  <si>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Компьютер (системный блок, монитор)</t>
  </si>
  <si>
    <t>Ноутбук</t>
  </si>
  <si>
    <t>Сканер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</si>
  <si>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</si>
  <si>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</si>
  <si>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</si>
  <si>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</si>
  <si>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</si>
  <si>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</si>
  <si>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</si>
  <si>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</si>
  <si>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</si>
  <si>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</si>
  <si>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</si>
  <si>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</si>
  <si>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</si>
  <si>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</si>
  <si>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</si>
  <si>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Количество программ по направленностям</t>
  </si>
  <si>
    <t>2.1.1</t>
  </si>
  <si>
    <t>2.1.2</t>
  </si>
  <si>
    <t>Документ-камера</t>
  </si>
  <si>
    <t>INTERNET Высокоскоростное соединение</t>
  </si>
  <si>
    <t>10-14 лет</t>
  </si>
  <si>
    <t>15-18 лет</t>
  </si>
  <si>
    <t>от 18 лет и старше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</si>
  <si>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</si>
  <si>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</si>
  <si>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</si>
  <si>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</si>
  <si>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</si>
  <si>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</si>
  <si>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</si>
  <si>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</si>
  <si>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</si>
  <si>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</si>
  <si>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</si>
  <si>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</si>
  <si>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</si>
  <si>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</si>
  <si>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</si>
  <si>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</si>
  <si>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</si>
  <si>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</si>
  <si>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</si>
  <si>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</si>
  <si>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</si>
  <si>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</si>
  <si>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</si>
  <si>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</si>
  <si>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катего-рии</t>
  </si>
  <si>
    <t>первой катего-рии</t>
  </si>
  <si>
    <t>не имеют катего-рии</t>
  </si>
  <si>
    <t>высшее профес-сиональ-ное</t>
  </si>
  <si>
    <t>среднее профес-сиональ-ное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</si>
  <si>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</si>
  <si>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</si>
  <si>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</si>
  <si>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</si>
  <si>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</si>
  <si>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</si>
  <si>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</si>
  <si>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</si>
  <si>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</si>
  <si>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</si>
  <si>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</si>
  <si>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</si>
  <si>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</si>
  <si>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</si>
  <si>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</si>
  <si>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</si>
  <si>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</si>
  <si>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</si>
  <si>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</si>
  <si>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</si>
  <si>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Программа развития</t>
  </si>
  <si>
    <t>Сведения о численности работников и внешних совместителей</t>
  </si>
  <si>
    <t>в том числе: педагоги дополнительного образования</t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</si>
  <si>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</si>
  <si>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</si>
  <si>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</si>
  <si>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8.1</t>
  </si>
  <si>
    <t>8.2</t>
  </si>
  <si>
    <t>Наличие органа государственно-общественного управления</t>
  </si>
  <si>
    <t>Педагогический совет</t>
  </si>
  <si>
    <t>Художественный совет</t>
  </si>
  <si>
    <t>Попечительский совет</t>
  </si>
  <si>
    <t>струйный</t>
  </si>
  <si>
    <t>лазерный</t>
  </si>
  <si>
    <t xml:space="preserve"> от 3 лет и более</t>
  </si>
  <si>
    <t>Относительная величина, в %</t>
  </si>
  <si>
    <t>Последняя дата обновления документа, регулирующего деятельность совета</t>
  </si>
  <si>
    <t>Всего</t>
  </si>
  <si>
    <t>1.5</t>
  </si>
  <si>
    <t>1.6</t>
  </si>
  <si>
    <t>Срок реализации</t>
  </si>
  <si>
    <t>Приложение №1</t>
  </si>
  <si>
    <t>35 лет и старше</t>
  </si>
  <si>
    <t>до 5 лет</t>
  </si>
  <si>
    <t>5-9 лет</t>
  </si>
  <si>
    <t>Ф.И.О.</t>
  </si>
  <si>
    <t>(Ф.И.О.)</t>
  </si>
  <si>
    <t>Из них (из строки 1):</t>
  </si>
  <si>
    <t>Из них девочек:</t>
  </si>
  <si>
    <t>Из общей численности занимаются в двух и более объединениях</t>
  </si>
  <si>
    <t>1.2</t>
  </si>
  <si>
    <t>Детей-инвалидов</t>
  </si>
  <si>
    <t>6.1</t>
  </si>
  <si>
    <t>6.2</t>
  </si>
  <si>
    <t>(по форме № 1-ДО)</t>
  </si>
  <si>
    <t xml:space="preserve">(по форме № 1-ДО) </t>
  </si>
  <si>
    <t>Научно-методический (методический) совет</t>
  </si>
  <si>
    <t>6.3</t>
  </si>
  <si>
    <t>студенты учреждений СПО</t>
  </si>
  <si>
    <t>студенты вузов</t>
  </si>
  <si>
    <r>
      <t xml:space="preserve">Численность учащихся </t>
    </r>
    <r>
      <rPr>
        <sz val="10"/>
        <rFont val="Times New Roman"/>
        <family val="1"/>
      </rPr>
      <t>(без учета  обучения в нескольких объединениях)</t>
    </r>
  </si>
  <si>
    <t xml:space="preserve">Сведения о сохранности детского контингента 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</si>
  <si>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 (с учетом обучения в нескольких объединениях)*</t>
    </r>
  </si>
  <si>
    <t>Из общего количества учащихся (из строки 1):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</si>
  <si>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</si>
  <si>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</si>
  <si>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</si>
  <si>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духовно-нравственного воспитания детей и подростков в организации</t>
  </si>
  <si>
    <t>Общеразвивающие</t>
  </si>
  <si>
    <t>Предпрофессиональные</t>
  </si>
  <si>
    <t>художест.</t>
  </si>
  <si>
    <t>Техническое</t>
  </si>
  <si>
    <t>Художественное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</si>
  <si>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</si>
  <si>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Общие сведения о реализуемых дополнительных общеобразовательных программах в организации</t>
  </si>
  <si>
    <t>Сведения о реализуемых дополнительных общеобразовательных программах духовно-нравственного воспитания детей и подростков в организации</t>
  </si>
  <si>
    <t xml:space="preserve">Направленность </t>
  </si>
  <si>
    <t>техническ.</t>
  </si>
  <si>
    <t>Управляющий совет</t>
  </si>
  <si>
    <t>Наблюдательный совет</t>
  </si>
  <si>
    <t>Редакционно-издательский совет</t>
  </si>
  <si>
    <t>Совет родителей</t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</si>
  <si>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</si>
  <si>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</si>
  <si>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>Международный уровень</t>
  </si>
  <si>
    <t>Региональный (областной) уровень</t>
  </si>
  <si>
    <t>Федеральный (российский) уровень</t>
  </si>
  <si>
    <t>Кол-во участников (детей)</t>
  </si>
  <si>
    <t>Количество объединений, в которых реализуются данные программы</t>
  </si>
  <si>
    <t>Возраст</t>
  </si>
  <si>
    <t xml:space="preserve">Возраст уч-ся </t>
  </si>
  <si>
    <t>Эти таблицы присылаются только в электронном варианте</t>
  </si>
  <si>
    <t xml:space="preserve">№ 8.2 Сведения о сохранности детского контингента </t>
  </si>
  <si>
    <t>Кол-во  победителей (детей)</t>
  </si>
  <si>
    <t xml:space="preserve">Кол-во мероприятий </t>
  </si>
  <si>
    <t>Возраст учащихся</t>
  </si>
  <si>
    <t xml:space="preserve"> №11 Сведения о коллективах, имеющих звание «Образцовый детский коллектив»</t>
  </si>
  <si>
    <t>Кол-во уч-ся</t>
  </si>
  <si>
    <t>другое</t>
  </si>
  <si>
    <t xml:space="preserve">и т.д. </t>
  </si>
  <si>
    <t>Ф.И.О. педагога (полное)</t>
  </si>
  <si>
    <t>Количество учащихся, обучающихся по данным программам</t>
  </si>
  <si>
    <t>Общие сведения об организации</t>
  </si>
  <si>
    <t xml:space="preserve">№2 Сведения о нормативно-правовом обеспечении </t>
  </si>
  <si>
    <t xml:space="preserve">Сведения о нормативно-правовом обеспечении </t>
  </si>
  <si>
    <t>9.1</t>
  </si>
  <si>
    <t>9.2</t>
  </si>
  <si>
    <t>Дорожная карта</t>
  </si>
  <si>
    <t>Общественный совет</t>
  </si>
  <si>
    <t xml:space="preserve">Наименование детского коллектива </t>
  </si>
  <si>
    <t>методические рекомендации</t>
  </si>
  <si>
    <t>учебные пособия</t>
  </si>
  <si>
    <t>методические разработки</t>
  </si>
  <si>
    <t>Всего учащихся</t>
  </si>
  <si>
    <t>физкультурно-спорт.</t>
  </si>
  <si>
    <t>соответ-ствие занимае-мой должнос-ти</t>
  </si>
  <si>
    <t>районные</t>
  </si>
  <si>
    <t>городские</t>
  </si>
  <si>
    <t>областные</t>
  </si>
  <si>
    <t>российские</t>
  </si>
  <si>
    <t xml:space="preserve">№4 Сведения о численности работников и внешних совместителей </t>
  </si>
  <si>
    <t xml:space="preserve">общее количество </t>
  </si>
  <si>
    <t>количество разработанных методических материалов</t>
  </si>
  <si>
    <t>Детей-мигрантов</t>
  </si>
  <si>
    <t>1.8</t>
  </si>
  <si>
    <t>Количество учащихся, обучающихся по программе</t>
  </si>
  <si>
    <t>Автор-составитель</t>
  </si>
  <si>
    <t>6.0</t>
  </si>
  <si>
    <t>№7 Сведения об объединениях в организации</t>
  </si>
  <si>
    <t>Количество учащихся по направлениям</t>
  </si>
  <si>
    <t>Награда, Ф.И. победителя*</t>
  </si>
  <si>
    <t>*</t>
  </si>
  <si>
    <t>Сведения об объединениях организации</t>
  </si>
  <si>
    <t>Относительная величина, %</t>
  </si>
  <si>
    <t>2.3.</t>
  </si>
  <si>
    <t>Интегрированные</t>
  </si>
  <si>
    <t xml:space="preserve"> По виду</t>
  </si>
  <si>
    <t>По возрасту учащихся</t>
  </si>
  <si>
    <t>4.3.</t>
  </si>
  <si>
    <t>4.4.</t>
  </si>
  <si>
    <t>4.5.</t>
  </si>
  <si>
    <t>Разновозрастная</t>
  </si>
  <si>
    <t>4.1</t>
  </si>
  <si>
    <t>№8 Сведения о численности учащихся в объединениях ОДО</t>
  </si>
  <si>
    <t>№8.1 Сведения о возрастном составе учащихся в объединениях и выпускниках ОДО</t>
  </si>
  <si>
    <t>Сведения о численности учащихся в объединениях ОДО</t>
  </si>
  <si>
    <t>Сведения о возрастном составе учащихся в объединениях и выпускниках ОДО</t>
  </si>
  <si>
    <t>Место реализации (ОДО, ДОУ, СОШ, СПО, вуз)</t>
  </si>
  <si>
    <t xml:space="preserve">организации дополнительного образования </t>
  </si>
  <si>
    <t>* Сведения помещаются в справочнике адресов и телефонов ОДО Оренбургской области.</t>
  </si>
  <si>
    <t>Заполнять согласно Памятке по заполнению таблиц  Информационной карты ОДО</t>
  </si>
  <si>
    <t>Копировальный аппарат</t>
  </si>
  <si>
    <r>
      <t xml:space="preserve">из них: </t>
    </r>
    <r>
      <rPr>
        <sz val="9"/>
        <color indexed="10"/>
        <rFont val="Times New Roman"/>
        <family val="1"/>
      </rPr>
      <t>педагогов-психологов</t>
    </r>
  </si>
  <si>
    <t>Уровень мероприятия</t>
  </si>
  <si>
    <t xml:space="preserve">Всего </t>
  </si>
  <si>
    <t xml:space="preserve">Всего мероприятий </t>
  </si>
  <si>
    <t>Всего участников (детей)</t>
  </si>
  <si>
    <t>Всего победителей (детей)</t>
  </si>
  <si>
    <t>10.1</t>
  </si>
  <si>
    <t>ФИО педагога</t>
  </si>
  <si>
    <r>
      <t xml:space="preserve">Форма организации </t>
    </r>
    <r>
      <rPr>
        <b/>
        <sz val="6"/>
        <rFont val="Times New Roman"/>
        <family val="1"/>
      </rPr>
      <t>(твор. объединение, студия, школа и др.)</t>
    </r>
  </si>
  <si>
    <r>
      <t>Где и когда педагог прошел обучение по данному направлению</t>
    </r>
    <r>
      <rPr>
        <b/>
        <sz val="6"/>
        <rFont val="Times New Roman"/>
        <family val="1"/>
      </rPr>
      <t xml:space="preserve"> (наименование курсов, год)</t>
    </r>
  </si>
  <si>
    <t xml:space="preserve">Количество учащихся по направлениям </t>
  </si>
  <si>
    <t>Российский и международный уровень</t>
  </si>
  <si>
    <t>Название мероприятия</t>
  </si>
  <si>
    <t>Место проведения, уровень</t>
  </si>
  <si>
    <t>Форма участия (очно, заочно, дистан.)</t>
  </si>
  <si>
    <t>Районный, городской и областной уровень</t>
  </si>
  <si>
    <r>
      <t xml:space="preserve">Кол-во активных участников </t>
    </r>
    <r>
      <rPr>
        <sz val="10"/>
        <rFont val="Times New Roman"/>
        <family val="1"/>
      </rPr>
      <t>(выступление, доклад, мастер-класс и т.д.)</t>
    </r>
  </si>
  <si>
    <t>Кол-во мероприятий</t>
  </si>
  <si>
    <t>10.2</t>
  </si>
  <si>
    <t>Должностное лицо, ответственное за заполнение информационной карты</t>
  </si>
  <si>
    <t>Результат, Ф.И.О. победителя (при наличии)</t>
  </si>
  <si>
    <t xml:space="preserve"> имеют ученую степень</t>
  </si>
  <si>
    <t>началь-ное профессиональное</t>
  </si>
  <si>
    <t>Ордена и медали</t>
  </si>
  <si>
    <t>Почетные звания</t>
  </si>
  <si>
    <t>Почетная грамота Правительства Оренбургской обл.</t>
  </si>
  <si>
    <t>Благодарность Губернатора Оренбургской обл.</t>
  </si>
  <si>
    <t>Почетная грамота министерства образования Оренбургской обл.</t>
  </si>
  <si>
    <t>Благодарность министра Оренбургской обл.</t>
  </si>
  <si>
    <t>Благодарственное письмо министерства образования Оренбургской обл.</t>
  </si>
  <si>
    <t>Почетная грамота РУО (ГУО)</t>
  </si>
  <si>
    <t>Почетная грамота образ. организации</t>
  </si>
  <si>
    <t>Почетная грамота Министерства образования и науки РФ</t>
  </si>
  <si>
    <t>Благодарственное письмо Правительства Оренбургской обл.</t>
  </si>
  <si>
    <t>Одаренных детей</t>
  </si>
  <si>
    <t>Детей с ограниченными возможностями здоровья</t>
  </si>
  <si>
    <t>Детей-сирот и детей, оставшихся без попечения родителей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</si>
  <si>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</t>
    </r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</si>
  <si>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</t>
    </r>
  </si>
  <si>
    <t>Из малообеспеченных семей</t>
  </si>
  <si>
    <t>2018-2019 уч. г.</t>
  </si>
  <si>
    <t>ноябрь 2019 г.</t>
  </si>
  <si>
    <r>
      <t xml:space="preserve">Информационная карта заполняется по состоянию </t>
    </r>
    <r>
      <rPr>
        <b/>
        <sz val="12"/>
        <rFont val="Times New Roman"/>
        <family val="1"/>
      </rPr>
      <t>на 01.01.2020 г.</t>
    </r>
  </si>
  <si>
    <r>
      <t xml:space="preserve">Сведения об участии педагогических работников организации в методических и профессиональных мероприятиях разного уровня в отчетном году </t>
    </r>
    <r>
      <rPr>
        <sz val="10"/>
        <color indexed="10"/>
        <rFont val="Times New Roman"/>
        <family val="1"/>
      </rPr>
      <t>(только в электронном варианте)</t>
    </r>
  </si>
  <si>
    <t>Сведения о методических материалах, разработанных в вашей организации в отчетном году</t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</si>
  <si>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 xml:space="preserve">российских </t>
    </r>
    <r>
      <rPr>
        <sz val="10"/>
        <rFont val="Times New Roman"/>
        <family val="1"/>
      </rPr>
      <t>мероприятиях в отчетном году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</si>
  <si>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>международных</t>
    </r>
    <r>
      <rPr>
        <sz val="10"/>
        <rFont val="Times New Roman"/>
        <family val="1"/>
      </rPr>
      <t xml:space="preserve"> мероприятиях в отчетном году </t>
    </r>
    <r>
      <rPr>
        <sz val="10"/>
        <color indexed="10"/>
        <rFont val="Times New Roman"/>
        <family val="1"/>
      </rPr>
      <t>(только в электронном варианте)</t>
    </r>
  </si>
  <si>
    <t xml:space="preserve">Сводные данные об участии детских коллективов и индивидуальных участников в российских  и международных мероприятиях  в отчетном году </t>
  </si>
  <si>
    <r>
      <t xml:space="preserve">Сводные данные о количестве участников и победителей (индивидуальные и коллективные) в мероприятиях разного уровня </t>
    </r>
    <r>
      <rPr>
        <sz val="10"/>
        <color indexed="10"/>
        <rFont val="Times New Roman"/>
        <family val="1"/>
      </rPr>
      <t>по направлениям образовательной деятельности</t>
    </r>
    <r>
      <rPr>
        <sz val="10"/>
        <rFont val="Times New Roman"/>
        <family val="1"/>
      </rPr>
      <t xml:space="preserve"> в отчетном году </t>
    </r>
  </si>
  <si>
    <t>№4.1 Сведения об участии педагогических работников организации в методических и профессиональных мероприятиях разного уровня в 2019 году</t>
  </si>
  <si>
    <t>Методические материалы, разработанные и утвержденные в ОДО в 2019 году</t>
  </si>
  <si>
    <r>
      <t xml:space="preserve">№9.1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российских</t>
    </r>
    <r>
      <rPr>
        <b/>
        <sz val="12"/>
        <rFont val="Times New Roman"/>
        <family val="1"/>
      </rPr>
      <t xml:space="preserve">  мероприятиях в 2019 году </t>
    </r>
  </si>
  <si>
    <r>
      <t xml:space="preserve">№9.2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международных</t>
    </r>
    <r>
      <rPr>
        <b/>
        <sz val="12"/>
        <rFont val="Times New Roman"/>
        <family val="1"/>
      </rPr>
      <t xml:space="preserve"> мероприятиях в 2019 году </t>
    </r>
  </si>
  <si>
    <t xml:space="preserve">№10.1 Сводные данные об участии детских коллективов и индивидуальных участников в российских  и международных мероприятиях в 2019 году </t>
  </si>
  <si>
    <r>
      <t xml:space="preserve">№10.2 Сводные данные о количестве участников и победителей (индивидуальные и коллективные) в мероприятиях разного уровня </t>
    </r>
    <r>
      <rPr>
        <b/>
        <sz val="12"/>
        <color indexed="10"/>
        <rFont val="Times New Roman"/>
        <family val="1"/>
      </rPr>
      <t>по направлениям образовательной деятельности</t>
    </r>
    <r>
      <rPr>
        <b/>
        <sz val="12"/>
        <rFont val="Times New Roman"/>
        <family val="1"/>
      </rPr>
      <t xml:space="preserve"> в 2019 году </t>
    </r>
  </si>
  <si>
    <t>Ф.И.О. педагога</t>
  </si>
  <si>
    <t>6.4</t>
  </si>
  <si>
    <t>6.5</t>
  </si>
  <si>
    <t>6.6</t>
  </si>
  <si>
    <t>6.7</t>
  </si>
  <si>
    <t>6.8</t>
  </si>
  <si>
    <t>6.9</t>
  </si>
  <si>
    <t>Общее количество программ, реализуемых в 2019-2020 учебном году</t>
  </si>
  <si>
    <t>В указаниях по заполнению формы федерального статистического наблюдения «Форма №1 – ДО» сказано, что при определении числа объединений необходимо исходить из следующего понятия: деятельность детей в организациях осуществляется в одновозрастных и разновозрастных объединениях по интересам (клуб, студия, ансамбль, группа, секция, кружок, театр и другие), далее именуются объединения, поэтому под объединениями подразумеваются группы детей, объединенных для занятия тем или иным видом творчества, обучение которых ведет одновременно один руководитель.</t>
  </si>
  <si>
    <t>в таб. №№6, 6.3, 7, 8, 8.1: направления образовательной деятельности даны в соответствии с направленностями программ согласно Приказу Минпросвещения РФ от 09.11.2018 № 196</t>
  </si>
  <si>
    <t>Самообследование</t>
  </si>
  <si>
    <t>7.0</t>
  </si>
  <si>
    <t xml:space="preserve"> №5 Сведения о методических материалах, разработанных в организации в 2019 году</t>
  </si>
  <si>
    <t xml:space="preserve">Итого </t>
  </si>
  <si>
    <t>Статьи пед. работников, опубликованные в средствах массовой информации в 2019 году</t>
  </si>
  <si>
    <t xml:space="preserve">Всего программ </t>
  </si>
  <si>
    <t>Имеет профессионально-ориентированный компонент (да, нет)</t>
  </si>
  <si>
    <t xml:space="preserve"> (указываются только программы с религиозно-культурологическим компонентом)</t>
  </si>
  <si>
    <t>Кол-во программ для одаренных детей</t>
  </si>
  <si>
    <t>Кол-во программ для детей с ограниченными возможностями здоровья</t>
  </si>
  <si>
    <t xml:space="preserve">Кол-во программ для детей с асоциальным поведением </t>
  </si>
  <si>
    <t>Кол-во программ с профессионально-ориентированным компонентом (из числа общеразвивающих)</t>
  </si>
  <si>
    <t>Сведения о различных видах реализуемых дополнительных общеобразовательных программах в отчетном году</t>
  </si>
  <si>
    <t>Кол-во программ инклюзивного образования</t>
  </si>
  <si>
    <t>направления деятельности  (кол-во)</t>
  </si>
  <si>
    <t>Направления деятельности объединений (кол-во)</t>
  </si>
  <si>
    <t>Всего объединений (групп) по направлениям (кол-во)</t>
  </si>
  <si>
    <t>* лицензия с приложением, в котором прописаны адреса реализации дополнительных общеобразовательных программ</t>
  </si>
  <si>
    <t>кол-во лицензий* на осуществление образовательной деятельности</t>
  </si>
  <si>
    <t>кол-во договоров сетевого взаимодействия</t>
  </si>
  <si>
    <r>
      <t>*При заполнении данной строки следует иметь ввиду, что если один и тот же учащийся занимается не в одном, а в нескольких объединениях, то сведения о нем повторяются столько раз, сколько объединений он посещает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</si>
  <si>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Количество сертификатов (свидетельств), выданных  по итогам обучения</t>
  </si>
  <si>
    <t xml:space="preserve">Руководитель организации                    </t>
  </si>
  <si>
    <t>_________________________</t>
  </si>
  <si>
    <t>________________________</t>
  </si>
  <si>
    <t>Программ для разных категорий детей (кол-во):</t>
  </si>
  <si>
    <t xml:space="preserve">Кол-во детей </t>
  </si>
  <si>
    <t>показатели</t>
  </si>
  <si>
    <t xml:space="preserve">кол-во объединений </t>
  </si>
  <si>
    <t>численность занимающихся в объединениях</t>
  </si>
  <si>
    <t>кол-во программ</t>
  </si>
  <si>
    <t>Сведения о реализации дополнительных общеобразовательных программ на базе образовательных организаций (кроме реализуемых в ОДО) в отчетном году</t>
  </si>
  <si>
    <t>№6.4 Сведения о реализации дополнительных общеобразовательных программ на базе образовательных организаций (кроме реализуемых в ОДО) в 2019 году</t>
  </si>
  <si>
    <t>№6.3 Сведения о различных видах реализуемых дополнительных общеобразовательных программ в 2019 году</t>
  </si>
  <si>
    <t xml:space="preserve">№6.1 Общие сведения о реализуемых дополнительных общеобразовательных программах в организации </t>
  </si>
  <si>
    <t xml:space="preserve">№6.2 Сведения о реализуемых дополнительных общеобразовательных программах </t>
  </si>
  <si>
    <t>№6.0  Перечень реализуемых дополнительных общеобразовательных программ в организации в 2019 году</t>
  </si>
  <si>
    <t>Перечень реализуемых дополнительных общеобразовательных программ в организации в отчетном году</t>
  </si>
  <si>
    <t>из них (из ст. 3) женщин</t>
  </si>
  <si>
    <t>из них (из ст. 14) женщин</t>
  </si>
  <si>
    <t>из них (ст.16) педаго-гическое</t>
  </si>
  <si>
    <t>из них (ст.18) педаго-гическое</t>
  </si>
  <si>
    <t xml:space="preserve"> из них (из ст. 29) пенсионеры</t>
  </si>
  <si>
    <t>из них (из ст.30) женщин</t>
  </si>
  <si>
    <r>
      <t xml:space="preserve"> из общей численности работников (из ст. 3) </t>
    </r>
    <r>
      <rPr>
        <b/>
        <sz val="8"/>
        <color indexed="10"/>
        <rFont val="Times New Roman"/>
        <family val="1"/>
      </rPr>
      <t>награжденные в отчетном году</t>
    </r>
  </si>
  <si>
    <t xml:space="preserve">Численность работников (из ст. 3) </t>
  </si>
  <si>
    <t>из общей численности работников (из ст. 3) имеют образование</t>
  </si>
  <si>
    <t>из общей численности работников (из ст. 3) имеют стаж работы</t>
  </si>
  <si>
    <t>из общей численности работников (из ст.3) находятся в возрасте (число полных лет по состоянию на 01 января отчетного года)</t>
  </si>
  <si>
    <t>из общей численности работников (из ст. 3)</t>
  </si>
  <si>
    <t>perevolock.cdt@gmail.com</t>
  </si>
  <si>
    <t>http://perevolockcdt.ru</t>
  </si>
  <si>
    <t>978-п</t>
  </si>
  <si>
    <t>14.10.2015 г.</t>
  </si>
  <si>
    <t>Администрация муниципального образования "Переволоцкий район"</t>
  </si>
  <si>
    <t>461263, Оренбургская область, п. Переволоцкий, ул. Шереметьева, д.2.</t>
  </si>
  <si>
    <t xml:space="preserve">телефон 8(35338)31-31-2  </t>
  </si>
  <si>
    <t xml:space="preserve">E-mail:  perevolock.cdt@gmail.com </t>
  </si>
  <si>
    <t>3. Дата создания организации: 23.04. 1962 г.</t>
  </si>
  <si>
    <t>4. Ф.И.О. руководителя организации: Абязова Наиля Шамилевна</t>
  </si>
  <si>
    <t>03.02.2016 г.</t>
  </si>
  <si>
    <t>МО Оренбургской области</t>
  </si>
  <si>
    <t>18.11.2015 г.</t>
  </si>
  <si>
    <t>Педагогический Совет</t>
  </si>
  <si>
    <t>16.10.2015 г.</t>
  </si>
  <si>
    <t xml:space="preserve">Областной семинар «Изготовление сувениров с применением традиционных и современных техник декоративно-прикладного творчества» </t>
  </si>
  <si>
    <t>ООДТДМ им. В.П. Поляничко</t>
  </si>
  <si>
    <t>очно</t>
  </si>
  <si>
    <t>Дополнительная общеобразовательная общеразвивающая программа "Робототехника"</t>
  </si>
  <si>
    <t>Храпов В.Г.</t>
  </si>
  <si>
    <t>11-12 лет</t>
  </si>
  <si>
    <t>Техническая</t>
  </si>
  <si>
    <t>нет</t>
  </si>
  <si>
    <t>СОШ</t>
  </si>
  <si>
    <t>Решетов В.А.</t>
  </si>
  <si>
    <t>ОДО</t>
  </si>
  <si>
    <t>Дополнительная общеобразовательная общеразвивающая программа "Художественная обработка древесины"</t>
  </si>
  <si>
    <t>Кикоть Е.В.</t>
  </si>
  <si>
    <t>7-17 лет</t>
  </si>
  <si>
    <t>да</t>
  </si>
  <si>
    <t>7-10 лет</t>
  </si>
  <si>
    <t>Естественнонаучная</t>
  </si>
  <si>
    <t>Бакирова Р.Х.</t>
  </si>
  <si>
    <t>11-14 лет</t>
  </si>
  <si>
    <t>Дополнительная общеобразовательная общеразвивающая программа «Биология» ОЗШ «Успех»</t>
  </si>
  <si>
    <t>16-17 лет</t>
  </si>
  <si>
    <t>Дополнительная общеобразовательная общеразвивающая программа «Математика» ОЗШ «Успех»</t>
  </si>
  <si>
    <t xml:space="preserve">Бакирова Р.Г. </t>
  </si>
  <si>
    <t>14-15 лет</t>
  </si>
  <si>
    <t xml:space="preserve">Прокофьева Н.А. </t>
  </si>
  <si>
    <t>17-18 лет</t>
  </si>
  <si>
    <t>Дополнительная общеобразовательная общеразвивающая программа «Обществознание» ОЗШ «Успех»</t>
  </si>
  <si>
    <t>Мустафина Э.М.</t>
  </si>
  <si>
    <t>Дополнительная общеобразовательная общеразвивающая
 программа «Химия" ОЗШ "Успех"</t>
  </si>
  <si>
    <t>Водякова В.М.</t>
  </si>
  <si>
    <t>16-18 лет</t>
  </si>
  <si>
    <t>Даминева А.Ф.</t>
  </si>
  <si>
    <t>15-16 лет</t>
  </si>
  <si>
    <t>Дополнительная общеобразовательная общеразвивающая программа «Введение в агробизнес»</t>
  </si>
  <si>
    <t>Бакирова Р.А.</t>
  </si>
  <si>
    <t>Зиятдинова З.А.</t>
  </si>
  <si>
    <t>15-17 лет</t>
  </si>
  <si>
    <t>Ткачева М.Н.</t>
  </si>
  <si>
    <t>Кандаурова Н.Г.</t>
  </si>
  <si>
    <t>Дополнительная общеобразовательная общеразвивающая программа «Сыны Отечества»</t>
  </si>
  <si>
    <t>Валитов И.Р.</t>
  </si>
  <si>
    <t>12-18 лет</t>
  </si>
  <si>
    <t>Социально-педагогическая</t>
  </si>
  <si>
    <t>Дополнительная общеобразовательная общеразвивающая программа                      "В мире прозы студия"</t>
  </si>
  <si>
    <t>Черникова Е.С.</t>
  </si>
  <si>
    <t>11-16 лет</t>
  </si>
  <si>
    <t>Дополнительная общеобразовательная общеразвивающая программа «Казачок»</t>
  </si>
  <si>
    <t>Скороходов И.Г.</t>
  </si>
  <si>
    <t>11-15 лет</t>
  </si>
  <si>
    <t>Дополнительная общеобразовательная общеразвивающая программа «Литературная гостиная»</t>
  </si>
  <si>
    <t>Левинская И.Н.</t>
  </si>
  <si>
    <t>Дополнительная общеобразовательная общеразвивающая программа "Школа дорожных наук"</t>
  </si>
  <si>
    <t>Муравьев С.С.</t>
  </si>
  <si>
    <t>10-12 лет</t>
  </si>
  <si>
    <t>Дополнительная общеобразовательная общеразвивающая программа «Мальвина»</t>
  </si>
  <si>
    <t>Еркулева О.А.,  Муртазина Л.З.</t>
  </si>
  <si>
    <t>5-6 лет</t>
  </si>
  <si>
    <t>11-17 лет</t>
  </si>
  <si>
    <t>Дополнительная общеобразовательная общеразвивающая программа "ЮИД"</t>
  </si>
  <si>
    <t>8-10 лет</t>
  </si>
  <si>
    <t>Дополнительная общеобразовательная общеразвивающая программа       «Школа туризма»</t>
  </si>
  <si>
    <t>Набеев К.Ш.</t>
  </si>
  <si>
    <t>Дополнительная общеобразовательная общеразвивающая программа "Батик"</t>
  </si>
  <si>
    <t>Кашаева А.В.</t>
  </si>
  <si>
    <t>7-15 лет</t>
  </si>
  <si>
    <t xml:space="preserve">Дополнительная общеобразовательная общеразвивающая программа "Изобразительное искусство"   </t>
  </si>
  <si>
    <t>Корниенко Е.П.</t>
  </si>
  <si>
    <t>7-14 лет</t>
  </si>
  <si>
    <t>Дополнительная общеобразовательная общеразвивающая программа "Бумагопластика"</t>
  </si>
  <si>
    <t>9-16 лет</t>
  </si>
  <si>
    <t>Дополнительная общеобразовательная общеразвивающая программа "Мастерица"</t>
  </si>
  <si>
    <t>Рыжикова М.Э.</t>
  </si>
  <si>
    <t>Дополнительная общеобразовательная общеразвивающая программа "Основы декоративно-прикладного искусства"</t>
  </si>
  <si>
    <t xml:space="preserve">Еркулева О.А. </t>
  </si>
  <si>
    <t>8-14 лет</t>
  </si>
  <si>
    <t xml:space="preserve">Дополнительная общеобразовательная общеразвивающая программа                 "По дороге с песенкой" </t>
  </si>
  <si>
    <t>Муртазина Л.М.</t>
  </si>
  <si>
    <t>5-7 лет</t>
  </si>
  <si>
    <t xml:space="preserve">Дополнительная общеобразовательная общеразвивающая программа "Эстрадный вокал"    </t>
  </si>
  <si>
    <t>Муканаева Э.М.</t>
  </si>
  <si>
    <t>12-16 лет</t>
  </si>
  <si>
    <t>Дополнительная общеобразовательная общеразвивающая программа "Легоконструирование"</t>
  </si>
  <si>
    <t>Ермолов А.А.</t>
  </si>
  <si>
    <t>Ивлиева Е.В.</t>
  </si>
  <si>
    <t>13-16 лет</t>
  </si>
  <si>
    <t>Дополнительная общеобразовательная общеразвивающая программа "Студия фокус"</t>
  </si>
  <si>
    <t>Дополнительная общеобразовательная общеразвивающая программа "Волшебный английский"</t>
  </si>
  <si>
    <t>Клюндт Т.И.</t>
  </si>
  <si>
    <t>6-7 лет</t>
  </si>
  <si>
    <t>Дополнительная общеобразовательная общеразвивающая программа  Историческое краеведение</t>
  </si>
  <si>
    <t>Алькина И.В.</t>
  </si>
  <si>
    <t xml:space="preserve">Дополнительная общеобразовательная общеразвивающая программа "Волшебный занавес"    </t>
  </si>
  <si>
    <t>Голиченко И.М.</t>
  </si>
  <si>
    <t>9-10 лет</t>
  </si>
  <si>
    <t>Дополнительная общеобразовательная общеразвивающая программа "Наука общения"</t>
  </si>
  <si>
    <t>Чернышова О.Б.</t>
  </si>
  <si>
    <t>14.12.</t>
  </si>
  <si>
    <t>Региональный этап Всероссийского конкурса профессионального мастерства педагогов дополнительного образования системы образования «Сердце отдаю детям-2019».</t>
  </si>
  <si>
    <t>1-мастер-класс</t>
  </si>
  <si>
    <t>Июнь</t>
  </si>
  <si>
    <t>236</t>
  </si>
  <si>
    <t>10-18 лет</t>
  </si>
  <si>
    <t>88 чел.</t>
  </si>
  <si>
    <t>10-17 лет</t>
  </si>
  <si>
    <t>1-10 ноября</t>
  </si>
  <si>
    <t>Всероссийский конкурс "Росконкурс ноябрь 2019"</t>
  </si>
  <si>
    <t>Муртазина Л.З.</t>
  </si>
  <si>
    <t>заочно</t>
  </si>
  <si>
    <t>1-участие в конкурсе</t>
  </si>
  <si>
    <t>Дополнительная общеобразовательная общеразвивающая программа "Английский в фокусе"</t>
  </si>
  <si>
    <t>Муканова С.В.</t>
  </si>
  <si>
    <t>Дополнительная общеобразовательная общеразвивающая программа "Основы компьютерной графики"</t>
  </si>
  <si>
    <t>Дополнительная общеобразовательная общеразвивающая программа «Трудные случаи орфографии» ОЗШ «Успех»</t>
  </si>
  <si>
    <t>Еркулева Ольга Андреевна</t>
  </si>
  <si>
    <t>Прикладное творчество</t>
  </si>
  <si>
    <t>Муртазина Лилия Закировна</t>
  </si>
  <si>
    <t>По дороге с песенкой</t>
  </si>
  <si>
    <t>Корниенко Елена Павловна</t>
  </si>
  <si>
    <t>ИЗО</t>
  </si>
  <si>
    <t>Ляпина Светлана Михайловна</t>
  </si>
  <si>
    <t>Радуга творчества</t>
  </si>
  <si>
    <t>Ивлиева Елена Владимировна</t>
  </si>
  <si>
    <t>Моделирование одежды</t>
  </si>
  <si>
    <t>Муравьев Сергей Сергеевич</t>
  </si>
  <si>
    <t>ЮИД</t>
  </si>
  <si>
    <t>Умелые ручки</t>
  </si>
  <si>
    <t xml:space="preserve">Коршева Анна Ивановга </t>
  </si>
  <si>
    <t>Мастерская Деда Мороза</t>
  </si>
  <si>
    <t>г. Москва</t>
  </si>
  <si>
    <t>10-11 лет</t>
  </si>
  <si>
    <t>1 место Игнатенко Владислав</t>
  </si>
  <si>
    <t>Ноябрь 2019 г.</t>
  </si>
  <si>
    <t>Декабрь 2019 г.</t>
  </si>
  <si>
    <t>Моя любимая мама</t>
  </si>
  <si>
    <t>9 лет</t>
  </si>
  <si>
    <t>1 место Мухина Алиса</t>
  </si>
  <si>
    <t>Твори, открывай, действуй!</t>
  </si>
  <si>
    <t>1 место Анисимова Мария,  Муртазин Марсель</t>
  </si>
  <si>
    <t>Страна талантов</t>
  </si>
  <si>
    <t>2 место Анисимова Мария, Муртазин Марсель, Япрынцева Екатерина</t>
  </si>
  <si>
    <t>3 место Баштанникова София, Дозорова Виктория, Петрова Мария</t>
  </si>
  <si>
    <t>Сентябрь 2019 г.</t>
  </si>
  <si>
    <t>Звонкие краски осени</t>
  </si>
  <si>
    <t>1 место Бочкарева Елизавета, Юсупова Альбина</t>
  </si>
  <si>
    <t>Подарок для мамы</t>
  </si>
  <si>
    <t>14 лет</t>
  </si>
  <si>
    <t>1 место Герасимова Алена</t>
  </si>
  <si>
    <t>Октябрь 2019 г.</t>
  </si>
  <si>
    <t>Зеленый огонек</t>
  </si>
  <si>
    <t>1 место Чернова Ирина; 3 место Тарзиева Карина</t>
  </si>
  <si>
    <t xml:space="preserve">Коршева Анна Ивановна </t>
  </si>
  <si>
    <t>Февраль 2019 г.</t>
  </si>
  <si>
    <t>Творчество и интеллект</t>
  </si>
  <si>
    <t>9-11 лет</t>
  </si>
  <si>
    <t>Педагогичсекий диспут</t>
  </si>
  <si>
    <t>2 место Першина Анна</t>
  </si>
  <si>
    <t xml:space="preserve">1 место Коршева Виктория </t>
  </si>
  <si>
    <t>Разноцветные денёчки</t>
  </si>
  <si>
    <t>12 лет</t>
  </si>
  <si>
    <t>1 место Сирадегян Кармелия</t>
  </si>
  <si>
    <t>Даминева Альфия Фатыховна</t>
  </si>
  <si>
    <t>По пропаганде дорожного движения</t>
  </si>
  <si>
    <t>1 место Даминева Эмилия</t>
  </si>
  <si>
    <t>Педагог - ты в нашем сердце</t>
  </si>
  <si>
    <t>1 место Крипакова Мария</t>
  </si>
  <si>
    <t>Осенний марафон</t>
  </si>
  <si>
    <t>2 место Иванова Анастасия</t>
  </si>
  <si>
    <t>Бумагопластика</t>
  </si>
  <si>
    <t>2 место Панарина Александра</t>
  </si>
  <si>
    <t>Осенние мотивы</t>
  </si>
  <si>
    <t>1 место Панарина Александра</t>
  </si>
  <si>
    <t>Муниципальное бюджетное учреждение дополнительного образования "Центр детского творчества" Переволоцкого района Оренбургской области</t>
  </si>
  <si>
    <t xml:space="preserve">                      Абязова Н.Ш.                                 ____________</t>
  </si>
  <si>
    <r>
      <rPr>
        <sz val="10"/>
        <rFont val="Times New Roman"/>
        <family val="1"/>
      </rPr>
      <t xml:space="preserve">Заместитель директора                                  </t>
    </r>
    <r>
      <rPr>
        <sz val="10"/>
        <rFont val="Arial Cyr"/>
        <family val="0"/>
      </rPr>
      <t>___________________</t>
    </r>
  </si>
  <si>
    <t xml:space="preserve">               8(987)877-48-06</t>
  </si>
  <si>
    <t xml:space="preserve">  " 15"    января   2020 г.</t>
  </si>
  <si>
    <t>Художественная</t>
  </si>
  <si>
    <t>Туристско-краеведческая</t>
  </si>
  <si>
    <t>Дополнительная общеобразовательная общеразвивающая программа "География" ОЗШ "Успех"</t>
  </si>
  <si>
    <t>Дополнительная общеобразовательная общеразвивающая программа "Экология"</t>
  </si>
  <si>
    <t>Дополнительная общеобразовательная общеразвивающая программа "Русский язык" ОЗШ "Успех"</t>
  </si>
  <si>
    <t>Дополнительная общеобразовательная общеразвивающая программа  "На пути к сочинению" ОЗШ "Успех"</t>
  </si>
  <si>
    <t>Дополнительная общеобразовательная общеразвивающая программа "Конструирование и моделирование одежды"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</si>
</sst>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%"/>
    <numFmt numFmtId="177" formatCode="[$€-2]\ ###,000_);[Red]\([$€-2]\ ###,000\)"/>
    <numFmt numFmtId="178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b/>
      <sz val="9"/>
      <color indexed="10"/>
      <name val="Times New Roman"/>
      <family val="1"/>
    </font>
    <font>
      <b/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  <font>
      <b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14" xfId="0" applyFont="1" applyBorder="1" applyAlignment="1">
      <alignment vertical="top" wrapText="1"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6" fontId="11" fillId="0" borderId="12" xfId="54" applyNumberFormat="1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justify" vertical="center" wrapText="1"/>
      <protection/>
    </xf>
    <xf numFmtId="0" fontId="9" fillId="0" borderId="14" xfId="54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3" fillId="0" borderId="0" xfId="0" applyFont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center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34" borderId="12" xfId="54" applyFont="1" applyFill="1" applyBorder="1" applyAlignment="1">
      <alignment horizontal="justify" vertical="center" wrapText="1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11" fillId="34" borderId="0" xfId="54" applyFont="1" applyFill="1" applyAlignment="1">
      <alignment horizontal="center" vertical="center"/>
      <protection/>
    </xf>
    <xf numFmtId="172" fontId="11" fillId="34" borderId="12" xfId="54" applyNumberFormat="1" applyFont="1" applyFill="1" applyBorder="1" applyAlignment="1">
      <alignment horizontal="center" vertical="center"/>
      <protection/>
    </xf>
    <xf numFmtId="0" fontId="9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left" vertical="center" wrapText="1"/>
      <protection/>
    </xf>
    <xf numFmtId="0" fontId="11" fillId="34" borderId="14" xfId="54" applyFont="1" applyFill="1" applyBorder="1" applyAlignment="1">
      <alignment horizontal="justify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 indent="1"/>
    </xf>
    <xf numFmtId="0" fontId="12" fillId="0" borderId="0" xfId="0" applyFont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7" fillId="0" borderId="0" xfId="0" applyFont="1" applyFill="1" applyAlignment="1">
      <alignment/>
    </xf>
    <xf numFmtId="0" fontId="9" fillId="0" borderId="18" xfId="0" applyFont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center"/>
    </xf>
    <xf numFmtId="176" fontId="11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9" fontId="11" fillId="34" borderId="18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vertical="center" wrapText="1"/>
    </xf>
    <xf numFmtId="9" fontId="9" fillId="34" borderId="18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top" wrapText="1"/>
    </xf>
    <xf numFmtId="9" fontId="9" fillId="34" borderId="18" xfId="0" applyNumberFormat="1" applyFont="1" applyFill="1" applyBorder="1" applyAlignment="1">
      <alignment horizontal="center" vertical="top" wrapText="1"/>
    </xf>
    <xf numFmtId="9" fontId="9" fillId="34" borderId="12" xfId="0" applyNumberFormat="1" applyFont="1" applyFill="1" applyBorder="1" applyAlignment="1">
      <alignment horizontal="center" vertical="top" wrapText="1"/>
    </xf>
    <xf numFmtId="9" fontId="9" fillId="0" borderId="12" xfId="0" applyNumberFormat="1" applyFont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9" fontId="9" fillId="35" borderId="18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33" borderId="12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/>
    </xf>
    <xf numFmtId="0" fontId="12" fillId="37" borderId="12" xfId="0" applyFont="1" applyFill="1" applyBorder="1" applyAlignment="1">
      <alignment horizontal="center" vertical="top" wrapText="1"/>
    </xf>
    <xf numFmtId="9" fontId="11" fillId="34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" fontId="11" fillId="37" borderId="12" xfId="54" applyNumberFormat="1" applyFont="1" applyFill="1" applyBorder="1" applyAlignment="1">
      <alignment horizontal="justify" vertical="center" wrapText="1"/>
      <protection/>
    </xf>
    <xf numFmtId="0" fontId="9" fillId="37" borderId="12" xfId="54" applyFont="1" applyFill="1" applyBorder="1" applyAlignment="1">
      <alignment horizontal="center" vertical="center"/>
      <protection/>
    </xf>
    <xf numFmtId="16" fontId="11" fillId="0" borderId="12" xfId="54" applyNumberFormat="1" applyFont="1" applyFill="1" applyBorder="1" applyAlignment="1">
      <alignment horizontal="center" vertical="center"/>
      <protection/>
    </xf>
    <xf numFmtId="0" fontId="11" fillId="37" borderId="12" xfId="54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top" wrapText="1"/>
    </xf>
    <xf numFmtId="0" fontId="77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8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12" fillId="15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0" fillId="0" borderId="12" xfId="54" applyFont="1" applyFill="1" applyBorder="1" applyAlignment="1">
      <alignment horizontal="justify" vertical="center" wrapText="1"/>
      <protection/>
    </xf>
    <xf numFmtId="0" fontId="17" fillId="33" borderId="12" xfId="54" applyFont="1" applyFill="1" applyBorder="1" applyAlignment="1">
      <alignment horizontal="center" vertical="center" textRotation="90" wrapText="1"/>
      <protection/>
    </xf>
    <xf numFmtId="0" fontId="10" fillId="38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38" borderId="12" xfId="0" applyFont="1" applyFill="1" applyBorder="1" applyAlignment="1">
      <alignment horizontal="center" vertical="center" textRotation="90" wrapText="1"/>
    </xf>
    <xf numFmtId="1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17" fillId="0" borderId="0" xfId="54" applyFont="1" applyFill="1" applyBorder="1" applyAlignment="1">
      <alignment horizontal="center" vertical="center" textRotation="90" wrapText="1"/>
      <protection/>
    </xf>
    <xf numFmtId="0" fontId="1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54" applyFont="1" applyFill="1" applyBorder="1" applyAlignment="1">
      <alignment horizontal="justify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176" fontId="11" fillId="34" borderId="12" xfId="0" applyNumberFormat="1" applyFont="1" applyFill="1" applyBorder="1" applyAlignment="1">
      <alignment horizontal="center"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" fontId="7" fillId="0" borderId="0" xfId="54" applyNumberFormat="1" applyFont="1">
      <alignment/>
      <protection/>
    </xf>
    <xf numFmtId="172" fontId="17" fillId="0" borderId="12" xfId="54" applyNumberFormat="1" applyFont="1" applyFill="1" applyBorder="1" applyAlignment="1">
      <alignment horizontal="left"/>
      <protection/>
    </xf>
    <xf numFmtId="176" fontId="9" fillId="0" borderId="12" xfId="54" applyNumberFormat="1" applyFont="1" applyFill="1" applyBorder="1" applyAlignment="1">
      <alignment horizontal="center" vertical="center"/>
      <protection/>
    </xf>
    <xf numFmtId="176" fontId="11" fillId="0" borderId="12" xfId="54" applyNumberFormat="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left" vertical="top" wrapText="1" indent="1"/>
    </xf>
    <xf numFmtId="0" fontId="17" fillId="0" borderId="12" xfId="0" applyFont="1" applyBorder="1" applyAlignment="1">
      <alignment horizontal="center" vertical="center" textRotation="90" wrapText="1"/>
    </xf>
    <xf numFmtId="0" fontId="9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79" fillId="0" borderId="12" xfId="0" applyFont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12" xfId="42" applyBorder="1" applyAlignment="1" applyProtection="1">
      <alignment/>
      <protection/>
    </xf>
    <xf numFmtId="14" fontId="9" fillId="0" borderId="12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16" fontId="12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7" fontId="12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" fontId="9" fillId="0" borderId="12" xfId="0" applyNumberFormat="1" applyFont="1" applyBorder="1" applyAlignment="1">
      <alignment vertical="center"/>
    </xf>
    <xf numFmtId="17" fontId="9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4" fillId="36" borderId="12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7" fontId="9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  <protection/>
    </xf>
    <xf numFmtId="0" fontId="17" fillId="33" borderId="16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26" fillId="0" borderId="0" xfId="54" applyFont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1" fillId="33" borderId="19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40" borderId="14" xfId="54" applyFont="1" applyFill="1" applyBorder="1" applyAlignment="1">
      <alignment horizontal="center" vertical="center"/>
      <protection/>
    </xf>
    <xf numFmtId="0" fontId="11" fillId="40" borderId="19" xfId="54" applyFont="1" applyFill="1" applyBorder="1" applyAlignment="1">
      <alignment horizontal="center" vertical="center"/>
      <protection/>
    </xf>
    <xf numFmtId="0" fontId="11" fillId="40" borderId="15" xfId="54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textRotation="90" wrapText="1"/>
    </xf>
    <xf numFmtId="0" fontId="11" fillId="33" borderId="21" xfId="0" applyFont="1" applyFill="1" applyBorder="1" applyAlignment="1">
      <alignment horizontal="center" textRotation="90" wrapText="1"/>
    </xf>
    <xf numFmtId="0" fontId="11" fillId="33" borderId="24" xfId="0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 textRotation="90" wrapText="1"/>
    </xf>
    <xf numFmtId="0" fontId="11" fillId="33" borderId="20" xfId="0" applyFont="1" applyFill="1" applyBorder="1" applyAlignment="1">
      <alignment horizontal="center" textRotation="90" wrapText="1"/>
    </xf>
    <xf numFmtId="0" fontId="11" fillId="33" borderId="23" xfId="0" applyFont="1" applyFill="1" applyBorder="1" applyAlignment="1">
      <alignment horizontal="center" textRotation="90" wrapText="1"/>
    </xf>
    <xf numFmtId="0" fontId="11" fillId="33" borderId="18" xfId="0" applyFont="1" applyFill="1" applyBorder="1" applyAlignment="1">
      <alignment horizontal="center" textRotation="90" wrapText="1"/>
    </xf>
    <xf numFmtId="49" fontId="11" fillId="33" borderId="14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textRotation="90" wrapText="1"/>
    </xf>
    <xf numFmtId="49" fontId="10" fillId="0" borderId="13" xfId="0" applyNumberFormat="1" applyFont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бщие сведения (бланк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590550</xdr:colOff>
      <xdr:row>14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8100"/>
          <a:ext cx="70294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Карта сдается в печатном и электронном виде 
</a:t>
          </a:r>
          <a:r>
            <a:rPr lang="en-US" cap="none" sz="1000" b="1" i="0" u="none" baseline="0">
              <a:solidFill>
                <a:srgbClr val="000000"/>
              </a:solidFill>
            </a:rPr>
            <a:t>Многопрофильные ОДО 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Советская, 41, 
</a:t>
          </a:r>
          <a:r>
            <a:rPr lang="en-US" cap="none" sz="1000" b="1" i="1" u="none" baseline="0">
              <a:solidFill>
                <a:srgbClr val="000000"/>
              </a:solidFill>
            </a:rPr>
            <a:t>ООДТДМ им. В.П. Поляничко,</a:t>
          </a:r>
          <a:r>
            <a:rPr lang="en-US" cap="none" sz="1000" b="0" i="1" u="none" baseline="0">
              <a:solidFill>
                <a:srgbClr val="000000"/>
              </a:solidFill>
            </a:rPr>
            <a:t> НПЛ "Поиск", к. 205.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43-51-22; </a:t>
          </a:r>
          <a:r>
            <a:rPr lang="en-US" cap="none" sz="1000" b="0" i="1" u="none" baseline="0">
              <a:solidFill>
                <a:srgbClr val="000000"/>
              </a:solidFill>
            </a:rPr>
            <a:t>E-mail: bugrova-stat@mail.ru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Бугрова Татьяна Анатольевна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Однопрофильные ОДО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(по адресу: 460036, г. Оренбург, ул. Восточная,15, </a:t>
          </a:r>
          <a:r>
            <a:rPr lang="en-US" cap="none" sz="1000" b="1" i="1" u="none" baseline="0">
              <a:solidFill>
                <a:srgbClr val="000000"/>
              </a:solidFill>
            </a:rPr>
            <a:t>ООДЮМЦ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44-64-56;</a:t>
          </a:r>
          <a:r>
            <a:rPr lang="en-US" cap="none" sz="1000" b="0" i="1" u="none" baseline="0">
              <a:solidFill>
                <a:srgbClr val="000000"/>
              </a:solidFill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</a:rPr>
            <a:t>E-mail: oren-ecol.inf@yandex.ru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Бакунович Елена Георгиевна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Постникова, 26, </a:t>
          </a:r>
          <a:r>
            <a:rPr lang="en-US" cap="none" sz="1000" b="1" i="1" u="none" baseline="0">
              <a:solidFill>
                <a:srgbClr val="000000"/>
              </a:solidFill>
            </a:rPr>
            <a:t>ООДЮСШ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77-39-52; </a:t>
          </a:r>
          <a:r>
            <a:rPr lang="en-US" cap="none" sz="1000" b="0" i="1" u="none" baseline="0">
              <a:solidFill>
                <a:srgbClr val="000000"/>
              </a:solidFill>
            </a:rPr>
            <a:t>E-mail: osdushor@yandex.ru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Величко Евгений Николаевич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1</xdr:col>
      <xdr:colOff>790575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7147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0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1</xdr:col>
      <xdr:colOff>790575</xdr:colOff>
      <xdr:row>3</xdr:row>
      <xdr:rowOff>114300</xdr:rowOff>
    </xdr:to>
    <xdr:sp>
      <xdr:nvSpPr>
        <xdr:cNvPr id="3" name="Oval 1"/>
        <xdr:cNvSpPr>
          <a:spLocks/>
        </xdr:cNvSpPr>
      </xdr:nvSpPr>
      <xdr:spPr>
        <a:xfrm>
          <a:off x="37147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33500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revolock.cdt@gmail.com" TargetMode="External" /><Relationship Id="rId2" Type="http://schemas.openxmlformats.org/officeDocument/2006/relationships/hyperlink" Target="http://perevolockcdt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0">
      <selection activeCell="G38" sqref="G38"/>
    </sheetView>
  </sheetViews>
  <sheetFormatPr defaultColWidth="9.00390625" defaultRowHeight="12.75"/>
  <cols>
    <col min="1" max="1" width="4.50390625" style="0" customWidth="1"/>
    <col min="2" max="2" width="80.625" style="0" customWidth="1"/>
    <col min="3" max="3" width="8.375" style="0" customWidth="1"/>
  </cols>
  <sheetData>
    <row r="1" spans="1:3" ht="15.75">
      <c r="A1" s="256" t="s">
        <v>197</v>
      </c>
      <c r="B1" s="256"/>
      <c r="C1" s="256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12.75">
      <c r="A4" s="20"/>
      <c r="B4" s="20"/>
      <c r="C4" s="20"/>
    </row>
    <row r="5" spans="1:3" ht="10.5" customHeight="1">
      <c r="A5" s="20"/>
      <c r="B5" s="20"/>
      <c r="C5" s="20"/>
    </row>
    <row r="6" spans="1:3" ht="12.75">
      <c r="A6" s="20"/>
      <c r="B6" s="20"/>
      <c r="C6" s="20"/>
    </row>
    <row r="7" spans="1:3" s="2" customFormat="1" ht="12.75">
      <c r="A7" s="20"/>
      <c r="B7" s="20"/>
      <c r="C7" s="20"/>
    </row>
    <row r="8" spans="1:3" s="2" customFormat="1" ht="12.75">
      <c r="A8" s="20"/>
      <c r="B8" s="20"/>
      <c r="C8" s="20"/>
    </row>
    <row r="9" spans="1:3" s="2" customFormat="1" ht="12.75">
      <c r="A9" s="20"/>
      <c r="B9" s="20"/>
      <c r="C9" s="20"/>
    </row>
    <row r="10" spans="1:3" s="2" customFormat="1" ht="12.75">
      <c r="A10" s="20"/>
      <c r="B10" s="20"/>
      <c r="C10" s="20"/>
    </row>
    <row r="11" spans="1:3" s="2" customFormat="1" ht="12.75">
      <c r="A11" s="20"/>
      <c r="B11" s="20"/>
      <c r="C11" s="20"/>
    </row>
    <row r="12" spans="1:3" s="2" customFormat="1" ht="12.75">
      <c r="A12" s="20"/>
      <c r="B12" s="20"/>
      <c r="C12" s="20"/>
    </row>
    <row r="13" spans="1:3" s="2" customFormat="1" ht="12.75">
      <c r="A13" s="20"/>
      <c r="B13" s="20"/>
      <c r="C13" s="20"/>
    </row>
    <row r="14" spans="1:3" s="2" customFormat="1" ht="12.75">
      <c r="A14" s="20"/>
      <c r="B14" s="20"/>
      <c r="C14" s="20"/>
    </row>
    <row r="15" spans="1:3" s="2" customFormat="1" ht="12.75">
      <c r="A15" s="20"/>
      <c r="B15" s="20"/>
      <c r="C15" s="20"/>
    </row>
    <row r="16" spans="1:3" s="2" customFormat="1" ht="15">
      <c r="A16" s="259" t="s">
        <v>350</v>
      </c>
      <c r="B16" s="259"/>
      <c r="C16" s="259"/>
    </row>
    <row r="17" spans="1:3" s="2" customFormat="1" ht="15">
      <c r="A17" s="157"/>
      <c r="B17" s="157"/>
      <c r="C17" s="157"/>
    </row>
    <row r="18" spans="1:3" s="2" customFormat="1" ht="13.5">
      <c r="A18" s="257" t="s">
        <v>238</v>
      </c>
      <c r="B18" s="257"/>
      <c r="C18" s="257"/>
    </row>
    <row r="19" spans="1:3" s="2" customFormat="1" ht="24" customHeight="1">
      <c r="A19" s="261" t="s">
        <v>372</v>
      </c>
      <c r="B19" s="261"/>
      <c r="C19" s="261"/>
    </row>
    <row r="20" spans="1:3" s="2" customFormat="1" ht="31.5" customHeight="1">
      <c r="A20" s="260" t="s">
        <v>229</v>
      </c>
      <c r="B20" s="260"/>
      <c r="C20" s="260"/>
    </row>
    <row r="21" spans="1:3" s="2" customFormat="1" ht="15">
      <c r="A21" s="26" t="s">
        <v>0</v>
      </c>
      <c r="B21" s="26" t="s">
        <v>80</v>
      </c>
      <c r="C21" s="156" t="s">
        <v>81</v>
      </c>
    </row>
    <row r="22" spans="1:3" s="2" customFormat="1" ht="13.5" customHeight="1">
      <c r="A22" s="47">
        <v>1</v>
      </c>
      <c r="B22" s="48" t="s">
        <v>258</v>
      </c>
      <c r="C22" s="46">
        <v>1</v>
      </c>
    </row>
    <row r="23" spans="1:3" s="2" customFormat="1" ht="13.5" customHeight="1">
      <c r="A23" s="47">
        <v>2</v>
      </c>
      <c r="B23" s="48" t="s">
        <v>260</v>
      </c>
      <c r="C23" s="46">
        <v>1</v>
      </c>
    </row>
    <row r="24" spans="1:3" s="2" customFormat="1" ht="13.5" customHeight="1">
      <c r="A24" s="47">
        <v>3</v>
      </c>
      <c r="B24" s="48" t="s">
        <v>82</v>
      </c>
      <c r="C24" s="46">
        <v>1</v>
      </c>
    </row>
    <row r="25" spans="1:3" s="2" customFormat="1" ht="13.5" customHeight="1">
      <c r="A25" s="47">
        <v>4</v>
      </c>
      <c r="B25" s="48" t="s">
        <v>177</v>
      </c>
      <c r="C25" s="46">
        <v>1</v>
      </c>
    </row>
    <row r="26" spans="1:3" s="2" customFormat="1" ht="39">
      <c r="A26" s="93" t="s">
        <v>298</v>
      </c>
      <c r="B26" s="48" t="s">
        <v>351</v>
      </c>
      <c r="C26" s="46">
        <v>1</v>
      </c>
    </row>
    <row r="27" spans="1:3" s="2" customFormat="1" ht="15">
      <c r="A27" s="47">
        <v>5</v>
      </c>
      <c r="B27" s="48" t="s">
        <v>352</v>
      </c>
      <c r="C27" s="46">
        <v>1</v>
      </c>
    </row>
    <row r="28" spans="1:3" s="2" customFormat="1" ht="26.25">
      <c r="A28" s="47" t="s">
        <v>283</v>
      </c>
      <c r="B28" s="48" t="s">
        <v>410</v>
      </c>
      <c r="C28" s="46">
        <v>1</v>
      </c>
    </row>
    <row r="29" spans="1:3" s="2" customFormat="1" ht="13.5" customHeight="1">
      <c r="A29" s="93" t="s">
        <v>208</v>
      </c>
      <c r="B29" s="48" t="s">
        <v>230</v>
      </c>
      <c r="C29" s="46">
        <v>1</v>
      </c>
    </row>
    <row r="30" spans="1:3" s="2" customFormat="1" ht="26.25">
      <c r="A30" s="93" t="s">
        <v>209</v>
      </c>
      <c r="B30" s="48" t="s">
        <v>231</v>
      </c>
      <c r="C30" s="46">
        <v>0</v>
      </c>
    </row>
    <row r="31" spans="1:3" s="2" customFormat="1" ht="26.25">
      <c r="A31" s="93" t="s">
        <v>213</v>
      </c>
      <c r="B31" s="48" t="s">
        <v>385</v>
      </c>
      <c r="C31" s="46">
        <v>1</v>
      </c>
    </row>
    <row r="32" spans="1:3" s="2" customFormat="1" ht="25.5" customHeight="1">
      <c r="A32" s="93" t="s">
        <v>364</v>
      </c>
      <c r="B32" s="48" t="s">
        <v>404</v>
      </c>
      <c r="C32" s="46">
        <v>1</v>
      </c>
    </row>
    <row r="33" spans="1:3" s="2" customFormat="1" ht="15">
      <c r="A33" s="176">
        <v>7</v>
      </c>
      <c r="B33" s="48" t="s">
        <v>288</v>
      </c>
      <c r="C33" s="46">
        <v>1</v>
      </c>
    </row>
    <row r="34" spans="1:3" s="2" customFormat="1" ht="13.5" customHeight="1">
      <c r="A34" s="153">
        <v>8</v>
      </c>
      <c r="B34" s="48" t="s">
        <v>301</v>
      </c>
      <c r="C34" s="46">
        <v>1</v>
      </c>
    </row>
    <row r="35" spans="1:3" s="2" customFormat="1" ht="15">
      <c r="A35" s="93" t="s">
        <v>182</v>
      </c>
      <c r="B35" s="48" t="s">
        <v>302</v>
      </c>
      <c r="C35" s="46">
        <v>1</v>
      </c>
    </row>
    <row r="36" spans="1:3" s="2" customFormat="1" ht="13.5" customHeight="1">
      <c r="A36" s="93" t="s">
        <v>183</v>
      </c>
      <c r="B36" s="48" t="s">
        <v>217</v>
      </c>
      <c r="C36" s="46">
        <v>1</v>
      </c>
    </row>
    <row r="37" spans="1:3" s="2" customFormat="1" ht="26.25">
      <c r="A37" s="93" t="s">
        <v>261</v>
      </c>
      <c r="B37" s="48" t="s">
        <v>353</v>
      </c>
      <c r="C37" s="46">
        <v>1</v>
      </c>
    </row>
    <row r="38" spans="1:3" s="2" customFormat="1" ht="27.75" customHeight="1">
      <c r="A38" s="93" t="s">
        <v>262</v>
      </c>
      <c r="B38" s="48" t="s">
        <v>354</v>
      </c>
      <c r="C38" s="46">
        <v>1</v>
      </c>
    </row>
    <row r="39" spans="1:3" s="2" customFormat="1" ht="27.75" customHeight="1">
      <c r="A39" s="93" t="s">
        <v>314</v>
      </c>
      <c r="B39" s="218" t="s">
        <v>355</v>
      </c>
      <c r="C39" s="46">
        <v>1</v>
      </c>
    </row>
    <row r="40" spans="1:3" s="2" customFormat="1" ht="27" customHeight="1">
      <c r="A40" s="93" t="s">
        <v>326</v>
      </c>
      <c r="B40" s="218" t="s">
        <v>356</v>
      </c>
      <c r="C40" s="46">
        <v>1</v>
      </c>
    </row>
    <row r="41" spans="1:3" s="2" customFormat="1" ht="13.5" customHeight="1">
      <c r="A41" s="176">
        <v>11</v>
      </c>
      <c r="B41" s="49" t="s">
        <v>96</v>
      </c>
      <c r="C41" s="255">
        <v>0</v>
      </c>
    </row>
    <row r="42" spans="1:3" s="2" customFormat="1" ht="12.75">
      <c r="A42" s="258"/>
      <c r="B42" s="258"/>
      <c r="C42" s="258"/>
    </row>
  </sheetData>
  <sheetProtection/>
  <mergeCells count="6">
    <mergeCell ref="A1:C1"/>
    <mergeCell ref="A18:C18"/>
    <mergeCell ref="A42:C42"/>
    <mergeCell ref="A16:C16"/>
    <mergeCell ref="A20:C20"/>
    <mergeCell ref="A19:C19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2.50390625" style="0" customWidth="1"/>
    <col min="2" max="2" width="7.625" style="0" customWidth="1"/>
    <col min="3" max="3" width="6.875" style="0" bestFit="1" customWidth="1"/>
    <col min="4" max="4" width="12.625" style="0" bestFit="1" customWidth="1"/>
    <col min="5" max="5" width="6.625" style="0" customWidth="1"/>
    <col min="6" max="6" width="6.875" style="0" bestFit="1" customWidth="1"/>
    <col min="7" max="7" width="12.00390625" style="0" customWidth="1"/>
    <col min="8" max="8" width="6.875" style="0" customWidth="1"/>
    <col min="9" max="9" width="6.875" style="0" bestFit="1" customWidth="1"/>
    <col min="10" max="10" width="15.50390625" style="0" customWidth="1"/>
    <col min="11" max="11" width="6.50390625" style="0" customWidth="1"/>
    <col min="12" max="12" width="6.875" style="0" bestFit="1" customWidth="1"/>
    <col min="13" max="13" width="11.625" style="0" customWidth="1"/>
    <col min="14" max="14" width="7.125" style="0" customWidth="1"/>
    <col min="15" max="15" width="6.875" style="0" bestFit="1" customWidth="1"/>
  </cols>
  <sheetData>
    <row r="1" spans="1:15" ht="30" customHeight="1">
      <c r="A1" s="297" t="s">
        <v>406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3" spans="1:15" ht="15" customHeight="1">
      <c r="A3" s="318" t="s">
        <v>398</v>
      </c>
      <c r="B3" s="319"/>
      <c r="C3" s="319"/>
      <c r="D3" s="319"/>
      <c r="E3" s="319"/>
      <c r="F3" s="319"/>
      <c r="G3" s="319"/>
      <c r="H3" s="319"/>
      <c r="I3" s="320"/>
      <c r="J3" s="316" t="s">
        <v>384</v>
      </c>
      <c r="K3" s="316" t="s">
        <v>399</v>
      </c>
      <c r="L3" s="316" t="s">
        <v>245</v>
      </c>
      <c r="M3" s="316" t="s">
        <v>386</v>
      </c>
      <c r="N3" s="316" t="s">
        <v>399</v>
      </c>
      <c r="O3" s="316" t="s">
        <v>245</v>
      </c>
    </row>
    <row r="4" spans="1:15" ht="51">
      <c r="A4" s="171" t="s">
        <v>381</v>
      </c>
      <c r="B4" s="171" t="s">
        <v>399</v>
      </c>
      <c r="C4" s="171" t="s">
        <v>245</v>
      </c>
      <c r="D4" s="171" t="s">
        <v>382</v>
      </c>
      <c r="E4" s="171" t="s">
        <v>399</v>
      </c>
      <c r="F4" s="171" t="s">
        <v>245</v>
      </c>
      <c r="G4" s="171" t="s">
        <v>383</v>
      </c>
      <c r="H4" s="171" t="s">
        <v>399</v>
      </c>
      <c r="I4" s="171" t="s">
        <v>245</v>
      </c>
      <c r="J4" s="317"/>
      <c r="K4" s="317"/>
      <c r="L4" s="317"/>
      <c r="M4" s="317"/>
      <c r="N4" s="317"/>
      <c r="O4" s="317"/>
    </row>
    <row r="5" spans="1:15" ht="15" customHeight="1">
      <c r="A5" s="47">
        <v>7</v>
      </c>
      <c r="B5" s="249" t="s">
        <v>540</v>
      </c>
      <c r="C5" s="253" t="s">
        <v>539</v>
      </c>
      <c r="D5" s="175">
        <v>4</v>
      </c>
      <c r="E5" s="47">
        <v>20</v>
      </c>
      <c r="F5" s="253" t="s">
        <v>541</v>
      </c>
      <c r="G5" s="47"/>
      <c r="H5" s="248"/>
      <c r="I5" s="47"/>
      <c r="J5" s="47">
        <v>4</v>
      </c>
      <c r="K5" s="252">
        <v>173</v>
      </c>
      <c r="L5" s="25" t="s">
        <v>474</v>
      </c>
      <c r="M5" s="252">
        <v>0</v>
      </c>
      <c r="N5" s="252">
        <v>0</v>
      </c>
      <c r="O5" s="252">
        <v>0</v>
      </c>
    </row>
  </sheetData>
  <sheetProtection/>
  <mergeCells count="8">
    <mergeCell ref="A1:O1"/>
    <mergeCell ref="J3:J4"/>
    <mergeCell ref="M3:M4"/>
    <mergeCell ref="A3:I3"/>
    <mergeCell ref="O3:O4"/>
    <mergeCell ref="L3:L4"/>
    <mergeCell ref="K3:K4"/>
    <mergeCell ref="N3:N4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22.00390625" style="0" customWidth="1"/>
    <col min="2" max="2" width="9.875" style="0" customWidth="1"/>
    <col min="3" max="3" width="8.125" style="0" customWidth="1"/>
    <col min="4" max="4" width="9.50390625" style="0" customWidth="1"/>
    <col min="5" max="5" width="10.375" style="0" customWidth="1"/>
    <col min="6" max="7" width="10.625" style="0" customWidth="1"/>
    <col min="8" max="8" width="10.875" style="0" customWidth="1"/>
  </cols>
  <sheetData>
    <row r="1" spans="1:9" ht="30" customHeight="1">
      <c r="A1" s="321" t="s">
        <v>405</v>
      </c>
      <c r="B1" s="321"/>
      <c r="C1" s="321"/>
      <c r="D1" s="321"/>
      <c r="E1" s="321"/>
      <c r="F1" s="321"/>
      <c r="G1" s="321"/>
      <c r="H1" s="321"/>
      <c r="I1" s="169"/>
    </row>
    <row r="2" spans="1:9" ht="15">
      <c r="A2" s="203"/>
      <c r="B2" s="204"/>
      <c r="C2" s="204"/>
      <c r="D2" s="204"/>
      <c r="E2" s="204"/>
      <c r="F2" s="204"/>
      <c r="G2" s="204"/>
      <c r="H2" s="169"/>
      <c r="I2" s="169"/>
    </row>
    <row r="3" spans="1:8" ht="12.75" customHeight="1">
      <c r="A3" s="325" t="s">
        <v>400</v>
      </c>
      <c r="B3" s="322" t="s">
        <v>387</v>
      </c>
      <c r="C3" s="323"/>
      <c r="D3" s="323"/>
      <c r="E3" s="323"/>
      <c r="F3" s="323"/>
      <c r="G3" s="324"/>
      <c r="H3" s="305" t="s">
        <v>277</v>
      </c>
    </row>
    <row r="4" spans="1:8" ht="38.25" customHeight="1">
      <c r="A4" s="326"/>
      <c r="B4" s="202" t="s">
        <v>233</v>
      </c>
      <c r="C4" s="202" t="s">
        <v>72</v>
      </c>
      <c r="D4" s="202" t="s">
        <v>226</v>
      </c>
      <c r="E4" s="202" t="s">
        <v>12</v>
      </c>
      <c r="F4" s="202" t="s">
        <v>13</v>
      </c>
      <c r="G4" s="202" t="s">
        <v>73</v>
      </c>
      <c r="H4" s="306"/>
    </row>
    <row r="5" spans="1:8" ht="12.75">
      <c r="A5" s="235" t="s">
        <v>401</v>
      </c>
      <c r="B5" s="207">
        <v>6</v>
      </c>
      <c r="C5" s="207"/>
      <c r="D5" s="207">
        <v>6</v>
      </c>
      <c r="E5" s="207">
        <v>8</v>
      </c>
      <c r="F5" s="207">
        <v>20</v>
      </c>
      <c r="G5" s="207">
        <v>12</v>
      </c>
      <c r="H5" s="205">
        <f>B5+C5+D5+E5+F5+G5</f>
        <v>52</v>
      </c>
    </row>
    <row r="6" spans="1:8" ht="43.5" customHeight="1">
      <c r="A6" s="235" t="s">
        <v>402</v>
      </c>
      <c r="B6" s="207">
        <v>60</v>
      </c>
      <c r="C6" s="207"/>
      <c r="D6" s="207">
        <v>193</v>
      </c>
      <c r="E6" s="207">
        <v>127</v>
      </c>
      <c r="F6" s="207">
        <v>289</v>
      </c>
      <c r="G6" s="207">
        <v>346</v>
      </c>
      <c r="H6" s="205">
        <f>B6+C6+D6+E6+F6+G6</f>
        <v>1015</v>
      </c>
    </row>
    <row r="7" spans="1:8" ht="12.75">
      <c r="A7" s="235" t="s">
        <v>403</v>
      </c>
      <c r="B7" s="207">
        <v>6</v>
      </c>
      <c r="C7" s="207"/>
      <c r="D7" s="207">
        <v>12</v>
      </c>
      <c r="E7" s="207">
        <v>2</v>
      </c>
      <c r="F7" s="207">
        <v>5</v>
      </c>
      <c r="G7" s="207">
        <v>7</v>
      </c>
      <c r="H7" s="205">
        <f>B7+C7+D7+E7+F7+G7</f>
        <v>32</v>
      </c>
    </row>
    <row r="8" spans="1:8" ht="54" customHeight="1">
      <c r="A8" s="105" t="s">
        <v>391</v>
      </c>
      <c r="B8" s="207">
        <v>2</v>
      </c>
      <c r="C8" s="207"/>
      <c r="D8" s="207">
        <v>2</v>
      </c>
      <c r="E8" s="207">
        <v>1</v>
      </c>
      <c r="F8" s="207">
        <v>1</v>
      </c>
      <c r="G8" s="207">
        <v>1</v>
      </c>
      <c r="H8" s="205">
        <f>B8+C8+D8+E8+F8+G8</f>
        <v>7</v>
      </c>
    </row>
    <row r="9" spans="1:8" ht="42" customHeight="1">
      <c r="A9" s="105" t="s">
        <v>392</v>
      </c>
      <c r="B9" s="47"/>
      <c r="C9" s="47"/>
      <c r="D9" s="47"/>
      <c r="E9" s="47"/>
      <c r="F9" s="47"/>
      <c r="G9" s="47"/>
      <c r="H9" s="205">
        <f>B9+C9+D9+E9+F9+G9</f>
        <v>0</v>
      </c>
    </row>
    <row r="11" spans="1:8" ht="29.25" customHeight="1">
      <c r="A11" s="327" t="s">
        <v>390</v>
      </c>
      <c r="B11" s="327"/>
      <c r="C11" s="327"/>
      <c r="D11" s="327"/>
      <c r="E11" s="327"/>
      <c r="F11" s="327"/>
      <c r="G11" s="327"/>
      <c r="H11" s="327"/>
    </row>
  </sheetData>
  <sheetProtection/>
  <mergeCells count="5">
    <mergeCell ref="A1:H1"/>
    <mergeCell ref="H3:H4"/>
    <mergeCell ref="B3:G3"/>
    <mergeCell ref="A3:A4"/>
    <mergeCell ref="A11:H1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0.50390625" style="2" customWidth="1"/>
    <col min="2" max="7" width="8.625" style="2" customWidth="1"/>
    <col min="8" max="16384" width="8.875" style="2" customWidth="1"/>
  </cols>
  <sheetData>
    <row r="1" spans="1:7" ht="18" customHeight="1">
      <c r="A1" s="330" t="s">
        <v>284</v>
      </c>
      <c r="B1" s="330"/>
      <c r="C1" s="330"/>
      <c r="D1" s="330"/>
      <c r="E1" s="330"/>
      <c r="F1" s="330"/>
      <c r="G1" s="330"/>
    </row>
    <row r="2" spans="1:7" ht="12.75" customHeight="1">
      <c r="A2" s="331" t="s">
        <v>389</v>
      </c>
      <c r="B2" s="262" t="s">
        <v>388</v>
      </c>
      <c r="C2" s="262"/>
      <c r="D2" s="262"/>
      <c r="E2" s="262"/>
      <c r="F2" s="262"/>
      <c r="G2" s="262"/>
    </row>
    <row r="3" spans="1:7" ht="93" customHeight="1">
      <c r="A3" s="332"/>
      <c r="B3" s="238" t="s">
        <v>227</v>
      </c>
      <c r="C3" s="238" t="s">
        <v>6</v>
      </c>
      <c r="D3" s="238" t="s">
        <v>228</v>
      </c>
      <c r="E3" s="238" t="s">
        <v>7</v>
      </c>
      <c r="F3" s="238" t="s">
        <v>65</v>
      </c>
      <c r="G3" s="238" t="s">
        <v>85</v>
      </c>
    </row>
    <row r="4" spans="1:7" ht="19.5" customHeight="1">
      <c r="A4" s="160">
        <f>B4+C4+D4+E4+F4+G4</f>
        <v>94</v>
      </c>
      <c r="B4" s="19">
        <v>9</v>
      </c>
      <c r="C4" s="19"/>
      <c r="D4" s="19">
        <v>26</v>
      </c>
      <c r="E4" s="19">
        <v>8</v>
      </c>
      <c r="F4" s="19">
        <v>28</v>
      </c>
      <c r="G4" s="19">
        <v>23</v>
      </c>
    </row>
    <row r="5" spans="1:7" ht="12.75" customHeight="1">
      <c r="A5" s="86" t="s">
        <v>5</v>
      </c>
      <c r="B5" s="206">
        <f>B4/A4</f>
        <v>0.09574468085106383</v>
      </c>
      <c r="C5" s="206">
        <f>C4/A4</f>
        <v>0</v>
      </c>
      <c r="D5" s="206">
        <f>D4/A4</f>
        <v>0.2765957446808511</v>
      </c>
      <c r="E5" s="206">
        <f>E4/A4</f>
        <v>0.0851063829787234</v>
      </c>
      <c r="F5" s="206">
        <f>F4/A4</f>
        <v>0.2978723404255319</v>
      </c>
      <c r="G5" s="206">
        <f>G4/A4</f>
        <v>0.24468085106382978</v>
      </c>
    </row>
    <row r="6" spans="1:8" ht="129.75" customHeight="1">
      <c r="A6" s="329" t="s">
        <v>371</v>
      </c>
      <c r="B6" s="329"/>
      <c r="C6" s="329"/>
      <c r="D6" s="329"/>
      <c r="E6" s="329"/>
      <c r="F6" s="329"/>
      <c r="G6" s="329"/>
      <c r="H6" s="97"/>
    </row>
    <row r="7" spans="2:7" ht="12.75">
      <c r="B7" s="20"/>
      <c r="C7" s="20"/>
      <c r="D7" s="20"/>
      <c r="E7" s="20"/>
      <c r="F7" s="20"/>
      <c r="G7" s="20"/>
    </row>
    <row r="8" spans="1:7" ht="28.5" customHeight="1">
      <c r="A8" s="173"/>
      <c r="B8" s="173"/>
      <c r="C8" s="173"/>
      <c r="D8" s="173"/>
      <c r="E8" s="173"/>
      <c r="F8" s="173"/>
      <c r="G8" s="173"/>
    </row>
    <row r="9" spans="1:7" ht="48" customHeight="1">
      <c r="A9" s="173"/>
      <c r="B9" s="173"/>
      <c r="C9" s="173"/>
      <c r="D9" s="173"/>
      <c r="E9" s="173"/>
      <c r="F9" s="173"/>
      <c r="G9" s="173"/>
    </row>
    <row r="10" spans="1:7" ht="15">
      <c r="A10" s="328"/>
      <c r="B10" s="328"/>
      <c r="C10" s="328"/>
      <c r="D10" s="328"/>
      <c r="E10" s="328"/>
      <c r="F10" s="328"/>
      <c r="G10" s="328"/>
    </row>
    <row r="11" spans="1:7" ht="12.75">
      <c r="A11" s="20"/>
      <c r="B11" s="20"/>
      <c r="C11" s="20"/>
      <c r="D11" s="20"/>
      <c r="E11" s="20"/>
      <c r="F11" s="20"/>
      <c r="G11" s="20"/>
    </row>
    <row r="23" ht="12.75">
      <c r="C23" s="75"/>
    </row>
  </sheetData>
  <sheetProtection/>
  <mergeCells count="5">
    <mergeCell ref="A10:G10"/>
    <mergeCell ref="A6:G6"/>
    <mergeCell ref="A1:G1"/>
    <mergeCell ref="B2:G2"/>
    <mergeCell ref="A2:A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6.375" style="5" customWidth="1"/>
    <col min="2" max="2" width="30.375" style="3" customWidth="1"/>
    <col min="3" max="3" width="8.00390625" style="3" customWidth="1"/>
    <col min="4" max="4" width="6.50390625" style="3" customWidth="1"/>
    <col min="5" max="5" width="4.50390625" style="3" customWidth="1"/>
    <col min="6" max="7" width="6.50390625" style="3" customWidth="1"/>
    <col min="8" max="9" width="7.375" style="3" customWidth="1"/>
    <col min="10" max="10" width="5.50390625" style="3" customWidth="1"/>
    <col min="11" max="11" width="7.00390625" style="3" customWidth="1"/>
    <col min="12" max="16384" width="8.875" style="3" customWidth="1"/>
  </cols>
  <sheetData>
    <row r="1" spans="1:11" ht="17.25">
      <c r="A1" s="345" t="s">
        <v>299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ht="12.75">
      <c r="A2" s="346" t="s">
        <v>86</v>
      </c>
      <c r="B2" s="346" t="s">
        <v>37</v>
      </c>
      <c r="C2" s="336" t="s">
        <v>38</v>
      </c>
      <c r="D2" s="339" t="s">
        <v>191</v>
      </c>
      <c r="E2" s="342" t="s">
        <v>285</v>
      </c>
      <c r="F2" s="343"/>
      <c r="G2" s="343"/>
      <c r="H2" s="343"/>
      <c r="I2" s="343"/>
      <c r="J2" s="344"/>
      <c r="K2" s="347" t="s">
        <v>205</v>
      </c>
    </row>
    <row r="3" spans="1:11" ht="39" customHeight="1">
      <c r="A3" s="346"/>
      <c r="B3" s="346"/>
      <c r="C3" s="337"/>
      <c r="D3" s="340"/>
      <c r="E3" s="335" t="s">
        <v>227</v>
      </c>
      <c r="F3" s="335" t="s">
        <v>6</v>
      </c>
      <c r="G3" s="335" t="s">
        <v>228</v>
      </c>
      <c r="H3" s="335" t="s">
        <v>7</v>
      </c>
      <c r="I3" s="335" t="s">
        <v>65</v>
      </c>
      <c r="J3" s="335" t="s">
        <v>8</v>
      </c>
      <c r="K3" s="347"/>
    </row>
    <row r="4" spans="1:11" ht="60.75" customHeight="1">
      <c r="A4" s="346"/>
      <c r="B4" s="346"/>
      <c r="C4" s="338"/>
      <c r="D4" s="341"/>
      <c r="E4" s="335"/>
      <c r="F4" s="335"/>
      <c r="G4" s="335"/>
      <c r="H4" s="335"/>
      <c r="I4" s="335"/>
      <c r="J4" s="335"/>
      <c r="K4" s="347"/>
    </row>
    <row r="5" spans="1:11" s="4" customFormat="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4" customFormat="1" ht="39">
      <c r="A6" s="145" t="s">
        <v>39</v>
      </c>
      <c r="B6" s="146" t="s">
        <v>218</v>
      </c>
      <c r="C6" s="147">
        <f>E6+F6+G6+H6+I6+J6</f>
        <v>1450</v>
      </c>
      <c r="D6" s="147"/>
      <c r="E6" s="147">
        <v>118</v>
      </c>
      <c r="F6" s="147">
        <v>0</v>
      </c>
      <c r="G6" s="147">
        <v>359</v>
      </c>
      <c r="H6" s="147">
        <v>127</v>
      </c>
      <c r="I6" s="147">
        <v>431</v>
      </c>
      <c r="J6" s="147">
        <v>415</v>
      </c>
      <c r="K6" s="251" t="s">
        <v>538</v>
      </c>
    </row>
    <row r="7" spans="1:11" s="4" customFormat="1" ht="13.5">
      <c r="A7" s="148" t="s">
        <v>33</v>
      </c>
      <c r="B7" s="149" t="s">
        <v>342</v>
      </c>
      <c r="C7" s="147">
        <f aca="true" t="shared" si="0" ref="C7:C14">E7+F7+G7+H7+I7+J7</f>
        <v>88</v>
      </c>
      <c r="D7" s="150">
        <v>0.06</v>
      </c>
      <c r="E7" s="151">
        <v>0</v>
      </c>
      <c r="F7" s="151">
        <v>0</v>
      </c>
      <c r="G7" s="151">
        <v>27</v>
      </c>
      <c r="H7" s="151">
        <v>10</v>
      </c>
      <c r="I7" s="151">
        <v>18</v>
      </c>
      <c r="J7" s="151">
        <v>33</v>
      </c>
      <c r="K7" s="159"/>
    </row>
    <row r="8" spans="1:11" s="4" customFormat="1" ht="27">
      <c r="A8" s="148" t="s">
        <v>206</v>
      </c>
      <c r="B8" s="120" t="s">
        <v>343</v>
      </c>
      <c r="C8" s="147">
        <f t="shared" si="0"/>
        <v>20</v>
      </c>
      <c r="D8" s="152">
        <v>0.013</v>
      </c>
      <c r="E8" s="47">
        <v>0</v>
      </c>
      <c r="F8" s="47">
        <v>0</v>
      </c>
      <c r="G8" s="47">
        <v>14</v>
      </c>
      <c r="H8" s="47">
        <v>2</v>
      </c>
      <c r="I8" s="47">
        <v>2</v>
      </c>
      <c r="J8" s="47">
        <v>2</v>
      </c>
      <c r="K8" s="159"/>
    </row>
    <row r="9" spans="1:11" s="4" customFormat="1" ht="41.25">
      <c r="A9" s="148" t="s">
        <v>51</v>
      </c>
      <c r="B9" s="120" t="s">
        <v>344</v>
      </c>
      <c r="C9" s="147">
        <f t="shared" si="0"/>
        <v>0</v>
      </c>
      <c r="D9" s="152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159"/>
    </row>
    <row r="10" spans="1:11" s="4" customFormat="1" ht="13.5">
      <c r="A10" s="148" t="s">
        <v>57</v>
      </c>
      <c r="B10" s="120" t="s">
        <v>207</v>
      </c>
      <c r="C10" s="147">
        <f t="shared" si="0"/>
        <v>3</v>
      </c>
      <c r="D10" s="152">
        <v>0.0021</v>
      </c>
      <c r="E10" s="47">
        <v>0</v>
      </c>
      <c r="F10" s="47">
        <v>0</v>
      </c>
      <c r="G10" s="47">
        <v>0</v>
      </c>
      <c r="H10" s="47">
        <v>0</v>
      </c>
      <c r="I10" s="47">
        <v>1</v>
      </c>
      <c r="J10" s="47">
        <v>2</v>
      </c>
      <c r="K10" s="159"/>
    </row>
    <row r="11" spans="1:11" s="4" customFormat="1" ht="13.5">
      <c r="A11" s="148" t="s">
        <v>194</v>
      </c>
      <c r="B11" s="120" t="s">
        <v>279</v>
      </c>
      <c r="C11" s="147">
        <v>0</v>
      </c>
      <c r="D11" s="1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159"/>
    </row>
    <row r="12" spans="1:11" s="4" customFormat="1" ht="35.25">
      <c r="A12" s="148" t="s">
        <v>195</v>
      </c>
      <c r="B12" s="120" t="s">
        <v>345</v>
      </c>
      <c r="C12" s="147">
        <f t="shared" si="0"/>
        <v>2</v>
      </c>
      <c r="D12" s="152">
        <v>0.0014</v>
      </c>
      <c r="E12" s="47">
        <v>0</v>
      </c>
      <c r="F12" s="47">
        <v>0</v>
      </c>
      <c r="G12" s="47">
        <v>0</v>
      </c>
      <c r="H12" s="47">
        <v>0</v>
      </c>
      <c r="I12" s="47">
        <v>2</v>
      </c>
      <c r="J12" s="47">
        <v>0</v>
      </c>
      <c r="K12" s="159"/>
    </row>
    <row r="13" spans="1:11" s="4" customFormat="1" ht="35.25">
      <c r="A13" s="148" t="s">
        <v>58</v>
      </c>
      <c r="B13" s="120" t="s">
        <v>346</v>
      </c>
      <c r="C13" s="147">
        <f t="shared" si="0"/>
        <v>0</v>
      </c>
      <c r="D13" s="1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159"/>
    </row>
    <row r="14" spans="1:11" s="4" customFormat="1" ht="13.5">
      <c r="A14" s="148" t="s">
        <v>280</v>
      </c>
      <c r="B14" s="120" t="s">
        <v>347</v>
      </c>
      <c r="C14" s="147">
        <f t="shared" si="0"/>
        <v>136</v>
      </c>
      <c r="D14" s="152">
        <v>0.093</v>
      </c>
      <c r="E14" s="47">
        <v>2</v>
      </c>
      <c r="F14" s="47"/>
      <c r="G14" s="47">
        <v>49</v>
      </c>
      <c r="H14" s="47">
        <v>7</v>
      </c>
      <c r="I14" s="47">
        <v>44</v>
      </c>
      <c r="J14" s="47">
        <v>34</v>
      </c>
      <c r="K14" s="159"/>
    </row>
    <row r="15" spans="1:11" ht="43.5" customHeight="1">
      <c r="A15" s="333" t="s">
        <v>393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4"/>
    </row>
    <row r="16" spans="1:8" ht="12.75">
      <c r="A16" s="21"/>
      <c r="B16" s="11"/>
      <c r="C16" s="11"/>
      <c r="D16" s="11"/>
      <c r="E16" s="11"/>
      <c r="F16" s="11"/>
      <c r="G16" s="11"/>
      <c r="H16" s="11"/>
    </row>
    <row r="17" spans="1:8" ht="12.75">
      <c r="A17" s="21"/>
      <c r="B17" s="11"/>
      <c r="C17" s="11"/>
      <c r="D17" s="11"/>
      <c r="E17" s="11"/>
      <c r="F17" s="11"/>
      <c r="G17" s="11"/>
      <c r="H17" s="11"/>
    </row>
    <row r="18" spans="1:8" ht="12.75">
      <c r="A18" s="21"/>
      <c r="B18" s="11"/>
      <c r="C18" s="11"/>
      <c r="D18" s="11"/>
      <c r="E18" s="11"/>
      <c r="F18" s="11"/>
      <c r="G18" s="11"/>
      <c r="H18" s="11"/>
    </row>
    <row r="19" spans="1:8" ht="12.75">
      <c r="A19" s="21"/>
      <c r="B19" s="11"/>
      <c r="C19" s="11"/>
      <c r="D19" s="11"/>
      <c r="E19" s="11"/>
      <c r="F19" s="11"/>
      <c r="G19" s="11"/>
      <c r="H19" s="11"/>
    </row>
    <row r="20" spans="1:8" ht="12.75">
      <c r="A20" s="21"/>
      <c r="B20" s="11"/>
      <c r="C20" s="11"/>
      <c r="D20" s="11"/>
      <c r="E20" s="11"/>
      <c r="F20" s="11"/>
      <c r="G20" s="11"/>
      <c r="H20" s="11"/>
    </row>
    <row r="21" spans="1:8" ht="12.75">
      <c r="A21" s="21"/>
      <c r="B21" s="11"/>
      <c r="C21" s="11"/>
      <c r="D21" s="11"/>
      <c r="E21" s="11"/>
      <c r="F21" s="11"/>
      <c r="G21" s="11"/>
      <c r="H21" s="11"/>
    </row>
    <row r="22" spans="1:8" ht="12.75">
      <c r="A22" s="21"/>
      <c r="B22" s="11"/>
      <c r="C22" s="11"/>
      <c r="D22" s="11"/>
      <c r="E22" s="11"/>
      <c r="F22" s="11"/>
      <c r="G22" s="11"/>
      <c r="H22" s="11"/>
    </row>
    <row r="23" ht="12.75">
      <c r="A23" s="21"/>
    </row>
    <row r="24" ht="12.75">
      <c r="A24" s="21"/>
    </row>
    <row r="25" ht="12.75">
      <c r="A25" s="21"/>
    </row>
  </sheetData>
  <sheetProtection/>
  <mergeCells count="14">
    <mergeCell ref="A1:K1"/>
    <mergeCell ref="B2:B4"/>
    <mergeCell ref="K2:K4"/>
    <mergeCell ref="A2:A4"/>
    <mergeCell ref="J3:J4"/>
    <mergeCell ref="F3:F4"/>
    <mergeCell ref="A15:K15"/>
    <mergeCell ref="G3:G4"/>
    <mergeCell ref="H3:H4"/>
    <mergeCell ref="I3:I4"/>
    <mergeCell ref="E3:E4"/>
    <mergeCell ref="C2:C4"/>
    <mergeCell ref="D2:D4"/>
    <mergeCell ref="E2:J2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P30" sqref="P30"/>
    </sheetView>
  </sheetViews>
  <sheetFormatPr defaultColWidth="9.00390625" defaultRowHeight="12.75"/>
  <cols>
    <col min="1" max="1" width="6.375" style="5" customWidth="1"/>
    <col min="2" max="2" width="30.375" style="3" customWidth="1"/>
    <col min="3" max="3" width="18.125" style="3" customWidth="1"/>
    <col min="4" max="4" width="5.50390625" style="3" customWidth="1"/>
    <col min="5" max="5" width="6.50390625" style="3" customWidth="1"/>
    <col min="6" max="6" width="3.625" style="3" customWidth="1"/>
    <col min="7" max="7" width="5.625" style="3" bestFit="1" customWidth="1"/>
    <col min="8" max="8" width="4.875" style="3" customWidth="1"/>
    <col min="9" max="10" width="5.625" style="3" bestFit="1" customWidth="1"/>
    <col min="11" max="11" width="5.50390625" style="3" customWidth="1"/>
    <col min="12" max="16384" width="8.875" style="3" customWidth="1"/>
  </cols>
  <sheetData>
    <row r="1" spans="1:11" ht="15">
      <c r="A1" s="348" t="s">
        <v>300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2.75">
      <c r="A2" s="346" t="s">
        <v>86</v>
      </c>
      <c r="B2" s="346" t="s">
        <v>37</v>
      </c>
      <c r="C2" s="346"/>
      <c r="D2" s="349" t="s">
        <v>285</v>
      </c>
      <c r="E2" s="349"/>
      <c r="F2" s="349"/>
      <c r="G2" s="349"/>
      <c r="H2" s="349"/>
      <c r="I2" s="349"/>
      <c r="J2" s="349"/>
      <c r="K2" s="349"/>
    </row>
    <row r="3" spans="1:11" ht="84" customHeight="1">
      <c r="A3" s="346"/>
      <c r="B3" s="346"/>
      <c r="C3" s="346"/>
      <c r="D3" s="158" t="s">
        <v>38</v>
      </c>
      <c r="E3" s="158" t="s">
        <v>191</v>
      </c>
      <c r="F3" s="158" t="s">
        <v>227</v>
      </c>
      <c r="G3" s="158" t="s">
        <v>6</v>
      </c>
      <c r="H3" s="158" t="s">
        <v>228</v>
      </c>
      <c r="I3" s="158" t="s">
        <v>7</v>
      </c>
      <c r="J3" s="158" t="s">
        <v>65</v>
      </c>
      <c r="K3" s="158" t="s">
        <v>8</v>
      </c>
    </row>
    <row r="4" spans="1:11" s="4" customFormat="1" ht="12.75">
      <c r="A4" s="12">
        <v>1</v>
      </c>
      <c r="B4" s="13">
        <v>2</v>
      </c>
      <c r="C4" s="14">
        <v>3</v>
      </c>
      <c r="D4" s="13">
        <v>4</v>
      </c>
      <c r="E4" s="14">
        <v>5</v>
      </c>
      <c r="F4" s="13">
        <v>6</v>
      </c>
      <c r="G4" s="14">
        <v>7</v>
      </c>
      <c r="H4" s="13">
        <v>8</v>
      </c>
      <c r="I4" s="14">
        <v>9</v>
      </c>
      <c r="J4" s="13">
        <v>10</v>
      </c>
      <c r="K4" s="14">
        <v>11</v>
      </c>
    </row>
    <row r="5" spans="1:11" ht="39">
      <c r="A5" s="112" t="s">
        <v>39</v>
      </c>
      <c r="B5" s="113" t="s">
        <v>216</v>
      </c>
      <c r="C5" s="86"/>
      <c r="D5" s="114">
        <f>F5+G5+H5+I5+J5+K5</f>
        <v>1214</v>
      </c>
      <c r="E5" s="115">
        <v>1</v>
      </c>
      <c r="F5" s="116">
        <f aca="true" t="shared" si="0" ref="F5:K5">F10+F11+F12+F13+F14</f>
        <v>72</v>
      </c>
      <c r="G5" s="116">
        <f t="shared" si="0"/>
        <v>0</v>
      </c>
      <c r="H5" s="116">
        <f t="shared" si="0"/>
        <v>288</v>
      </c>
      <c r="I5" s="116">
        <f t="shared" si="0"/>
        <v>122</v>
      </c>
      <c r="J5" s="116">
        <f t="shared" si="0"/>
        <v>372</v>
      </c>
      <c r="K5" s="116">
        <f t="shared" si="0"/>
        <v>360</v>
      </c>
    </row>
    <row r="6" spans="1:11" ht="12.75">
      <c r="A6" s="111"/>
      <c r="B6" s="110" t="s">
        <v>203</v>
      </c>
      <c r="C6" s="108"/>
      <c r="D6" s="117"/>
      <c r="E6" s="118"/>
      <c r="F6" s="119"/>
      <c r="G6" s="119"/>
      <c r="H6" s="119"/>
      <c r="I6" s="119"/>
      <c r="J6" s="119"/>
      <c r="K6" s="119"/>
    </row>
    <row r="7" spans="1:11" ht="27">
      <c r="A7" s="121" t="s">
        <v>40</v>
      </c>
      <c r="B7" s="122" t="s">
        <v>94</v>
      </c>
      <c r="C7" s="123" t="s">
        <v>41</v>
      </c>
      <c r="D7" s="114">
        <f>F7+G7+H7+I7+J7+K7</f>
        <v>1132</v>
      </c>
      <c r="E7" s="124">
        <f>D7/D5</f>
        <v>0.9324546952224053</v>
      </c>
      <c r="F7" s="125">
        <v>57</v>
      </c>
      <c r="G7" s="125"/>
      <c r="H7" s="125">
        <v>288</v>
      </c>
      <c r="I7" s="125">
        <v>99</v>
      </c>
      <c r="J7" s="125">
        <v>328</v>
      </c>
      <c r="K7" s="125">
        <v>360</v>
      </c>
    </row>
    <row r="8" spans="1:11" ht="15" customHeight="1">
      <c r="A8" s="15" t="s">
        <v>42</v>
      </c>
      <c r="B8" s="16"/>
      <c r="C8" s="17" t="s">
        <v>43</v>
      </c>
      <c r="D8" s="114">
        <f>F8+G8+H8+I8+J8+K8</f>
        <v>62</v>
      </c>
      <c r="E8" s="126">
        <f>D8/D5</f>
        <v>0.051070840197693576</v>
      </c>
      <c r="F8" s="98">
        <v>15</v>
      </c>
      <c r="G8" s="98"/>
      <c r="H8" s="98"/>
      <c r="I8" s="98">
        <v>23</v>
      </c>
      <c r="J8" s="98">
        <v>24</v>
      </c>
      <c r="K8" s="98"/>
    </row>
    <row r="9" spans="1:11" ht="15" customHeight="1">
      <c r="A9" s="15" t="s">
        <v>44</v>
      </c>
      <c r="B9" s="16"/>
      <c r="C9" s="17" t="s">
        <v>45</v>
      </c>
      <c r="D9" s="114">
        <f aca="true" t="shared" si="1" ref="D9:D28">F9+G9+H9+I9+J9+K9</f>
        <v>20</v>
      </c>
      <c r="E9" s="126">
        <f>D9/D5</f>
        <v>0.016474464579901153</v>
      </c>
      <c r="F9" s="98"/>
      <c r="G9" s="98"/>
      <c r="H9" s="98"/>
      <c r="I9" s="98"/>
      <c r="J9" s="98">
        <v>20</v>
      </c>
      <c r="K9" s="98"/>
    </row>
    <row r="10" spans="1:11" ht="15" customHeight="1">
      <c r="A10" s="65" t="s">
        <v>47</v>
      </c>
      <c r="B10" s="66" t="s">
        <v>46</v>
      </c>
      <c r="C10" s="68" t="s">
        <v>199</v>
      </c>
      <c r="D10" s="114">
        <f t="shared" si="1"/>
        <v>0</v>
      </c>
      <c r="E10" s="127">
        <f>D10/D5</f>
        <v>0</v>
      </c>
      <c r="F10" s="99"/>
      <c r="G10" s="99"/>
      <c r="H10" s="99"/>
      <c r="I10" s="99"/>
      <c r="J10" s="99"/>
      <c r="K10" s="99"/>
    </row>
    <row r="11" spans="1:11" ht="15" customHeight="1">
      <c r="A11" s="15" t="s">
        <v>48</v>
      </c>
      <c r="B11" s="16"/>
      <c r="C11" s="17" t="s">
        <v>200</v>
      </c>
      <c r="D11" s="114">
        <f t="shared" si="1"/>
        <v>296</v>
      </c>
      <c r="E11" s="126">
        <f>D11/D5</f>
        <v>0.24382207578253706</v>
      </c>
      <c r="F11" s="98">
        <v>20</v>
      </c>
      <c r="G11" s="98"/>
      <c r="H11" s="98">
        <v>170</v>
      </c>
      <c r="I11" s="98"/>
      <c r="J11" s="98">
        <v>91</v>
      </c>
      <c r="K11" s="98">
        <v>15</v>
      </c>
    </row>
    <row r="12" spans="1:11" ht="15" customHeight="1">
      <c r="A12" s="15" t="s">
        <v>49</v>
      </c>
      <c r="B12" s="16"/>
      <c r="C12" s="17" t="s">
        <v>124</v>
      </c>
      <c r="D12" s="114">
        <f t="shared" si="1"/>
        <v>637</v>
      </c>
      <c r="E12" s="126">
        <f>D12/D5</f>
        <v>0.5247116968698518</v>
      </c>
      <c r="F12" s="98">
        <v>51</v>
      </c>
      <c r="G12" s="98"/>
      <c r="H12" s="98">
        <v>115</v>
      </c>
      <c r="I12" s="98">
        <v>91</v>
      </c>
      <c r="J12" s="98">
        <v>202</v>
      </c>
      <c r="K12" s="98">
        <v>178</v>
      </c>
    </row>
    <row r="13" spans="1:11" ht="15">
      <c r="A13" s="15" t="s">
        <v>50</v>
      </c>
      <c r="B13" s="16"/>
      <c r="C13" s="17" t="s">
        <v>125</v>
      </c>
      <c r="D13" s="114">
        <f t="shared" si="1"/>
        <v>281</v>
      </c>
      <c r="E13" s="126">
        <f>D13/D5</f>
        <v>0.23146622734761121</v>
      </c>
      <c r="F13" s="98">
        <v>1</v>
      </c>
      <c r="G13" s="98"/>
      <c r="H13" s="98">
        <v>3</v>
      </c>
      <c r="I13" s="98">
        <v>31</v>
      </c>
      <c r="J13" s="98">
        <v>79</v>
      </c>
      <c r="K13" s="98">
        <v>167</v>
      </c>
    </row>
    <row r="14" spans="1:11" ht="15">
      <c r="A14" s="15" t="s">
        <v>89</v>
      </c>
      <c r="B14" s="16"/>
      <c r="C14" s="17" t="s">
        <v>126</v>
      </c>
      <c r="D14" s="114">
        <f t="shared" si="1"/>
        <v>0</v>
      </c>
      <c r="E14" s="126">
        <f>D14/D5</f>
        <v>0</v>
      </c>
      <c r="F14" s="98"/>
      <c r="G14" s="98"/>
      <c r="H14" s="98"/>
      <c r="I14" s="98"/>
      <c r="J14" s="98"/>
      <c r="K14" s="98"/>
    </row>
    <row r="15" spans="1:11" ht="15" customHeight="1">
      <c r="A15" s="65" t="s">
        <v>51</v>
      </c>
      <c r="B15" s="69" t="s">
        <v>204</v>
      </c>
      <c r="C15" s="67" t="s">
        <v>52</v>
      </c>
      <c r="D15" s="114">
        <f t="shared" si="1"/>
        <v>658</v>
      </c>
      <c r="E15" s="128">
        <f>D15/D5</f>
        <v>0.5420098846787479</v>
      </c>
      <c r="F15" s="100">
        <v>17</v>
      </c>
      <c r="G15" s="100">
        <f>G16+G17+G18+G19+G20</f>
        <v>0</v>
      </c>
      <c r="H15" s="100">
        <v>217</v>
      </c>
      <c r="I15" s="100">
        <f>I16+I17+I18+I19+I20</f>
        <v>44</v>
      </c>
      <c r="J15" s="100">
        <f>J16+J17+J18+J19+J20</f>
        <v>181</v>
      </c>
      <c r="K15" s="100">
        <f>K16+K17+K18+K19+K20</f>
        <v>199</v>
      </c>
    </row>
    <row r="16" spans="1:11" ht="15" customHeight="1">
      <c r="A16" s="15" t="s">
        <v>53</v>
      </c>
      <c r="B16" s="16"/>
      <c r="C16" s="74" t="s">
        <v>199</v>
      </c>
      <c r="D16" s="114">
        <f t="shared" si="1"/>
        <v>0</v>
      </c>
      <c r="E16" s="126">
        <f>D16/D5</f>
        <v>0</v>
      </c>
      <c r="F16" s="98"/>
      <c r="G16" s="98"/>
      <c r="H16" s="98"/>
      <c r="I16" s="98"/>
      <c r="J16" s="98"/>
      <c r="K16" s="98"/>
    </row>
    <row r="17" spans="1:11" ht="15" customHeight="1">
      <c r="A17" s="15" t="s">
        <v>54</v>
      </c>
      <c r="B17" s="16"/>
      <c r="C17" s="17" t="s">
        <v>200</v>
      </c>
      <c r="D17" s="114">
        <f t="shared" si="1"/>
        <v>182</v>
      </c>
      <c r="E17" s="126">
        <f>D17/D5</f>
        <v>0.14991762767710048</v>
      </c>
      <c r="F17" s="98">
        <v>3</v>
      </c>
      <c r="G17" s="98"/>
      <c r="H17" s="98">
        <v>123</v>
      </c>
      <c r="I17" s="98"/>
      <c r="J17" s="98">
        <v>45</v>
      </c>
      <c r="K17" s="98">
        <v>11</v>
      </c>
    </row>
    <row r="18" spans="1:11" ht="15" customHeight="1">
      <c r="A18" s="15" t="s">
        <v>55</v>
      </c>
      <c r="B18" s="16"/>
      <c r="C18" s="17" t="s">
        <v>124</v>
      </c>
      <c r="D18" s="114">
        <f t="shared" si="1"/>
        <v>335</v>
      </c>
      <c r="E18" s="126">
        <f>D18/D5</f>
        <v>0.2759472817133443</v>
      </c>
      <c r="F18" s="98">
        <v>14</v>
      </c>
      <c r="G18" s="98"/>
      <c r="H18" s="98">
        <v>91</v>
      </c>
      <c r="I18" s="98">
        <v>35</v>
      </c>
      <c r="J18" s="98">
        <v>99</v>
      </c>
      <c r="K18" s="98">
        <v>96</v>
      </c>
    </row>
    <row r="19" spans="1:11" ht="15.75" customHeight="1">
      <c r="A19" s="15" t="s">
        <v>56</v>
      </c>
      <c r="B19" s="18"/>
      <c r="C19" s="17" t="s">
        <v>125</v>
      </c>
      <c r="D19" s="114">
        <f t="shared" si="1"/>
        <v>141</v>
      </c>
      <c r="E19" s="129">
        <f>D19/D5</f>
        <v>0.11614497528830313</v>
      </c>
      <c r="F19" s="29"/>
      <c r="G19" s="29"/>
      <c r="H19" s="29">
        <v>3</v>
      </c>
      <c r="I19" s="29">
        <v>9</v>
      </c>
      <c r="J19" s="98">
        <v>37</v>
      </c>
      <c r="K19" s="98">
        <v>92</v>
      </c>
    </row>
    <row r="20" spans="1:11" ht="15">
      <c r="A20" s="15" t="s">
        <v>90</v>
      </c>
      <c r="B20" s="33"/>
      <c r="C20" s="17" t="s">
        <v>126</v>
      </c>
      <c r="D20" s="114">
        <f t="shared" si="1"/>
        <v>0</v>
      </c>
      <c r="E20" s="129">
        <f>D20/D5</f>
        <v>0</v>
      </c>
      <c r="F20" s="29"/>
      <c r="G20" s="29"/>
      <c r="H20" s="29"/>
      <c r="I20" s="29"/>
      <c r="J20" s="98"/>
      <c r="K20" s="98"/>
    </row>
    <row r="21" spans="1:11" ht="36" customHeight="1">
      <c r="A21" s="130" t="s">
        <v>57</v>
      </c>
      <c r="B21" s="131" t="s">
        <v>219</v>
      </c>
      <c r="C21" s="132" t="s">
        <v>214</v>
      </c>
      <c r="D21" s="114">
        <f t="shared" si="1"/>
        <v>0</v>
      </c>
      <c r="E21" s="133">
        <f>D21/D5</f>
        <v>0</v>
      </c>
      <c r="F21" s="134"/>
      <c r="G21" s="134"/>
      <c r="H21" s="134"/>
      <c r="I21" s="134"/>
      <c r="J21" s="134"/>
      <c r="K21" s="134"/>
    </row>
    <row r="22" spans="1:11" ht="15">
      <c r="A22" s="130" t="s">
        <v>194</v>
      </c>
      <c r="B22" s="135"/>
      <c r="C22" s="132" t="s">
        <v>215</v>
      </c>
      <c r="D22" s="114">
        <f t="shared" si="1"/>
        <v>0</v>
      </c>
      <c r="E22" s="133">
        <f>D22/D5</f>
        <v>0</v>
      </c>
      <c r="F22" s="134"/>
      <c r="G22" s="134"/>
      <c r="H22" s="134"/>
      <c r="I22" s="134"/>
      <c r="J22" s="134"/>
      <c r="K22" s="134"/>
    </row>
    <row r="23" spans="1:11" ht="15">
      <c r="A23" s="136" t="s">
        <v>35</v>
      </c>
      <c r="B23" s="86" t="s">
        <v>95</v>
      </c>
      <c r="C23" s="154"/>
      <c r="D23" s="114">
        <f t="shared" si="1"/>
        <v>467</v>
      </c>
      <c r="E23" s="161">
        <v>1</v>
      </c>
      <c r="F23" s="155">
        <f aca="true" t="shared" si="2" ref="F23:K23">F24+F25+F26+F27</f>
        <v>0</v>
      </c>
      <c r="G23" s="155">
        <f t="shared" si="2"/>
        <v>0</v>
      </c>
      <c r="H23" s="155">
        <f t="shared" si="2"/>
        <v>69</v>
      </c>
      <c r="I23" s="155">
        <f t="shared" si="2"/>
        <v>0</v>
      </c>
      <c r="J23" s="155">
        <f t="shared" si="2"/>
        <v>49</v>
      </c>
      <c r="K23" s="155">
        <f t="shared" si="2"/>
        <v>349</v>
      </c>
    </row>
    <row r="24" spans="1:11" ht="13.5">
      <c r="A24" s="109" t="s">
        <v>120</v>
      </c>
      <c r="B24" s="137" t="s">
        <v>46</v>
      </c>
      <c r="C24" s="138" t="s">
        <v>199</v>
      </c>
      <c r="D24" s="114">
        <f t="shared" si="1"/>
        <v>0</v>
      </c>
      <c r="E24" s="139">
        <f>D24/D23</f>
        <v>0</v>
      </c>
      <c r="F24" s="140"/>
      <c r="G24" s="140"/>
      <c r="H24" s="140"/>
      <c r="I24" s="140"/>
      <c r="J24" s="140"/>
      <c r="K24" s="140"/>
    </row>
    <row r="25" spans="1:11" ht="15">
      <c r="A25" s="109" t="s">
        <v>121</v>
      </c>
      <c r="B25" s="141"/>
      <c r="C25" s="142" t="s">
        <v>200</v>
      </c>
      <c r="D25" s="114">
        <f t="shared" si="1"/>
        <v>96</v>
      </c>
      <c r="E25" s="139">
        <f>D25/D23</f>
        <v>0.20556745182012848</v>
      </c>
      <c r="F25" s="140"/>
      <c r="G25" s="140"/>
      <c r="H25" s="140">
        <v>62</v>
      </c>
      <c r="I25" s="140">
        <v>0</v>
      </c>
      <c r="J25" s="140">
        <v>34</v>
      </c>
      <c r="K25" s="140">
        <v>0</v>
      </c>
    </row>
    <row r="26" spans="1:11" ht="15">
      <c r="A26" s="109" t="s">
        <v>59</v>
      </c>
      <c r="B26" s="141"/>
      <c r="C26" s="142" t="s">
        <v>124</v>
      </c>
      <c r="D26" s="114">
        <f t="shared" si="1"/>
        <v>0</v>
      </c>
      <c r="E26" s="139">
        <f>D26/D23</f>
        <v>0</v>
      </c>
      <c r="F26" s="140"/>
      <c r="G26" s="140"/>
      <c r="H26" s="140">
        <v>0</v>
      </c>
      <c r="I26" s="140">
        <v>0</v>
      </c>
      <c r="J26" s="140">
        <v>0</v>
      </c>
      <c r="K26" s="140">
        <v>0</v>
      </c>
    </row>
    <row r="27" spans="1:11" ht="14.25" customHeight="1">
      <c r="A27" s="109" t="s">
        <v>60</v>
      </c>
      <c r="B27" s="141"/>
      <c r="C27" s="142" t="s">
        <v>125</v>
      </c>
      <c r="D27" s="114">
        <f t="shared" si="1"/>
        <v>371</v>
      </c>
      <c r="E27" s="139">
        <f>D27/D23</f>
        <v>0.7944325481798715</v>
      </c>
      <c r="F27" s="140"/>
      <c r="G27" s="140"/>
      <c r="H27" s="140">
        <v>7</v>
      </c>
      <c r="I27" s="140">
        <v>0</v>
      </c>
      <c r="J27" s="140">
        <v>15</v>
      </c>
      <c r="K27" s="140">
        <v>349</v>
      </c>
    </row>
    <row r="28" spans="1:11" ht="42.75" customHeight="1">
      <c r="A28" s="109" t="s">
        <v>9</v>
      </c>
      <c r="B28" s="144" t="s">
        <v>394</v>
      </c>
      <c r="C28" s="143"/>
      <c r="D28" s="114">
        <f t="shared" si="1"/>
        <v>0</v>
      </c>
      <c r="E28" s="139">
        <f>D28/D23</f>
        <v>0</v>
      </c>
      <c r="F28" s="140"/>
      <c r="G28" s="140"/>
      <c r="H28" s="140"/>
      <c r="I28" s="140"/>
      <c r="J28" s="140"/>
      <c r="K28" s="140"/>
    </row>
    <row r="29" spans="1:11" ht="30.75" customHeight="1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</row>
    <row r="30" spans="1:9" ht="12.75">
      <c r="A30" s="2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2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2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2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2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2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21"/>
      <c r="B36" s="11"/>
      <c r="C36" s="11"/>
      <c r="D36" s="11"/>
      <c r="E36" s="11"/>
      <c r="F36" s="11"/>
      <c r="G36" s="11"/>
      <c r="H36" s="11"/>
      <c r="I36" s="11"/>
    </row>
    <row r="37" ht="12.75">
      <c r="A37" s="21"/>
    </row>
    <row r="38" ht="12.75">
      <c r="A38" s="21"/>
    </row>
    <row r="39" ht="12.75">
      <c r="A39" s="21"/>
    </row>
  </sheetData>
  <sheetProtection/>
  <mergeCells count="5">
    <mergeCell ref="A29:K29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2.875" style="0" customWidth="1"/>
    <col min="2" max="7" width="9.00390625" style="0" bestFit="1" customWidth="1"/>
    <col min="8" max="8" width="9.50390625" style="0" bestFit="1" customWidth="1"/>
  </cols>
  <sheetData>
    <row r="1" spans="1:8" ht="15">
      <c r="A1" s="294" t="s">
        <v>248</v>
      </c>
      <c r="B1" s="294"/>
      <c r="C1" s="294"/>
      <c r="D1" s="294"/>
      <c r="E1" s="294"/>
      <c r="F1" s="294"/>
      <c r="G1" s="294"/>
      <c r="H1" s="294"/>
    </row>
    <row r="2" spans="1:7" ht="12.75">
      <c r="A2" s="20"/>
      <c r="B2" s="20"/>
      <c r="C2" s="20"/>
      <c r="D2" s="20"/>
      <c r="E2" s="20"/>
      <c r="F2" s="20"/>
      <c r="G2" s="20"/>
    </row>
    <row r="3" spans="1:8" ht="12.75" customHeight="1">
      <c r="A3" s="350" t="s">
        <v>83</v>
      </c>
      <c r="B3" s="342" t="s">
        <v>318</v>
      </c>
      <c r="C3" s="343"/>
      <c r="D3" s="343"/>
      <c r="E3" s="343"/>
      <c r="F3" s="343"/>
      <c r="G3" s="343"/>
      <c r="H3" s="343"/>
    </row>
    <row r="4" spans="1:8" ht="91.5" customHeight="1">
      <c r="A4" s="350"/>
      <c r="B4" s="188" t="s">
        <v>233</v>
      </c>
      <c r="C4" s="188" t="s">
        <v>270</v>
      </c>
      <c r="D4" s="188" t="s">
        <v>226</v>
      </c>
      <c r="E4" s="188" t="s">
        <v>12</v>
      </c>
      <c r="F4" s="188" t="s">
        <v>13</v>
      </c>
      <c r="G4" s="188" t="s">
        <v>73</v>
      </c>
      <c r="H4" s="191" t="s">
        <v>269</v>
      </c>
    </row>
    <row r="5" spans="1:8" ht="15">
      <c r="A5" s="89" t="s">
        <v>348</v>
      </c>
      <c r="B5" s="192">
        <v>80</v>
      </c>
      <c r="C5" s="193"/>
      <c r="D5" s="192">
        <v>326</v>
      </c>
      <c r="E5" s="192">
        <v>121</v>
      </c>
      <c r="F5" s="192">
        <v>483</v>
      </c>
      <c r="G5" s="192">
        <v>429</v>
      </c>
      <c r="H5" s="91">
        <f>SUM(B5:G5)</f>
        <v>1439</v>
      </c>
    </row>
    <row r="6" spans="1:8" ht="15">
      <c r="A6" s="89" t="s">
        <v>349</v>
      </c>
      <c r="B6" s="192">
        <v>118</v>
      </c>
      <c r="C6" s="192"/>
      <c r="D6" s="192">
        <v>359</v>
      </c>
      <c r="E6" s="192">
        <v>127</v>
      </c>
      <c r="F6" s="192">
        <v>431</v>
      </c>
      <c r="G6" s="192">
        <v>415</v>
      </c>
      <c r="H6" s="91">
        <f>SUM(B6:G6)</f>
        <v>1450</v>
      </c>
    </row>
    <row r="7" spans="1:8" ht="15">
      <c r="A7" s="89"/>
      <c r="B7" s="194">
        <f aca="true" t="shared" si="0" ref="B7:H7">B6/B5</f>
        <v>1.475</v>
      </c>
      <c r="C7" s="194" t="e">
        <f t="shared" si="0"/>
        <v>#DIV/0!</v>
      </c>
      <c r="D7" s="194">
        <f t="shared" si="0"/>
        <v>1.1012269938650308</v>
      </c>
      <c r="E7" s="194">
        <f t="shared" si="0"/>
        <v>1.0495867768595042</v>
      </c>
      <c r="F7" s="194">
        <f t="shared" si="0"/>
        <v>0.8923395445134575</v>
      </c>
      <c r="G7" s="194">
        <f t="shared" si="0"/>
        <v>0.9673659673659674</v>
      </c>
      <c r="H7" s="194">
        <f t="shared" si="0"/>
        <v>1.0076441973592773</v>
      </c>
    </row>
    <row r="8" spans="1:7" ht="15">
      <c r="A8" s="85"/>
      <c r="B8" s="85"/>
      <c r="C8" s="85"/>
      <c r="D8" s="85"/>
      <c r="E8" s="20"/>
      <c r="F8" s="20"/>
      <c r="G8" s="20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20"/>
      <c r="B10" s="20"/>
      <c r="C10" s="20"/>
      <c r="D10" s="20"/>
      <c r="E10" s="20"/>
      <c r="F10" s="20"/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20"/>
      <c r="B12" s="20"/>
      <c r="C12" s="20"/>
      <c r="D12" s="20"/>
      <c r="E12" s="20"/>
      <c r="F12" s="20"/>
      <c r="G12" s="20"/>
    </row>
  </sheetData>
  <sheetProtection/>
  <mergeCells count="3">
    <mergeCell ref="A1:H1"/>
    <mergeCell ref="B3:H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2">
      <selection activeCell="E12" sqref="E12"/>
    </sheetView>
  </sheetViews>
  <sheetFormatPr defaultColWidth="9.00390625" defaultRowHeight="12.75"/>
  <cols>
    <col min="1" max="1" width="4.125" style="2" customWidth="1"/>
    <col min="2" max="2" width="18.00390625" style="2" customWidth="1"/>
    <col min="3" max="3" width="19.875" style="2" customWidth="1"/>
    <col min="4" max="4" width="9.625" style="2" customWidth="1"/>
    <col min="5" max="5" width="26.125" style="2" customWidth="1"/>
    <col min="6" max="6" width="13.50390625" style="2" customWidth="1"/>
    <col min="7" max="7" width="8.375" style="2" customWidth="1"/>
    <col min="8" max="9" width="7.875" style="2" customWidth="1"/>
    <col min="10" max="10" width="12.125" style="2" customWidth="1"/>
    <col min="11" max="16384" width="8.875" style="2" customWidth="1"/>
  </cols>
  <sheetData>
    <row r="1" spans="1:10" ht="16.5" customHeight="1">
      <c r="A1" s="351" t="s">
        <v>359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39">
      <c r="A2" s="70" t="s">
        <v>86</v>
      </c>
      <c r="B2" s="64" t="s">
        <v>256</v>
      </c>
      <c r="C2" s="71" t="s">
        <v>265</v>
      </c>
      <c r="D2" s="64" t="s">
        <v>83</v>
      </c>
      <c r="E2" s="64" t="s">
        <v>61</v>
      </c>
      <c r="F2" s="64" t="s">
        <v>62</v>
      </c>
      <c r="G2" s="172" t="s">
        <v>246</v>
      </c>
      <c r="H2" s="70" t="s">
        <v>84</v>
      </c>
      <c r="I2" s="70" t="s">
        <v>88</v>
      </c>
      <c r="J2" s="64" t="s">
        <v>286</v>
      </c>
    </row>
    <row r="3" spans="1:10" ht="46.5">
      <c r="A3" s="19">
        <v>1</v>
      </c>
      <c r="B3" s="23" t="s">
        <v>551</v>
      </c>
      <c r="C3" s="19" t="s">
        <v>552</v>
      </c>
      <c r="D3" s="23" t="s">
        <v>570</v>
      </c>
      <c r="E3" s="23" t="s">
        <v>565</v>
      </c>
      <c r="F3" s="23" t="s">
        <v>566</v>
      </c>
      <c r="G3" s="244" t="s">
        <v>567</v>
      </c>
      <c r="H3" s="23">
        <v>3</v>
      </c>
      <c r="I3" s="23">
        <v>1</v>
      </c>
      <c r="J3" s="23" t="s">
        <v>568</v>
      </c>
    </row>
    <row r="4" spans="1:10" ht="46.5">
      <c r="A4" s="19">
        <v>2</v>
      </c>
      <c r="B4" s="23" t="s">
        <v>551</v>
      </c>
      <c r="C4" s="19" t="s">
        <v>552</v>
      </c>
      <c r="D4" s="23" t="s">
        <v>569</v>
      </c>
      <c r="E4" s="23" t="s">
        <v>571</v>
      </c>
      <c r="F4" s="23" t="s">
        <v>566</v>
      </c>
      <c r="G4" s="23" t="s">
        <v>572</v>
      </c>
      <c r="H4" s="23">
        <v>1</v>
      </c>
      <c r="I4" s="23">
        <v>1</v>
      </c>
      <c r="J4" s="23" t="s">
        <v>573</v>
      </c>
    </row>
    <row r="5" spans="1:10" ht="78">
      <c r="A5" s="19">
        <v>3</v>
      </c>
      <c r="B5" s="23" t="s">
        <v>553</v>
      </c>
      <c r="C5" s="19" t="s">
        <v>554</v>
      </c>
      <c r="D5" s="23" t="s">
        <v>570</v>
      </c>
      <c r="E5" s="23" t="s">
        <v>574</v>
      </c>
      <c r="F5" s="23" t="s">
        <v>566</v>
      </c>
      <c r="G5" s="23" t="s">
        <v>497</v>
      </c>
      <c r="H5" s="23">
        <v>3</v>
      </c>
      <c r="I5" s="23">
        <v>2</v>
      </c>
      <c r="J5" s="23" t="s">
        <v>575</v>
      </c>
    </row>
    <row r="6" spans="1:10" ht="108.75">
      <c r="A6" s="19">
        <v>4</v>
      </c>
      <c r="B6" s="23" t="s">
        <v>553</v>
      </c>
      <c r="C6" s="23" t="s">
        <v>554</v>
      </c>
      <c r="D6" s="23" t="s">
        <v>570</v>
      </c>
      <c r="E6" s="23" t="s">
        <v>576</v>
      </c>
      <c r="F6" s="23" t="s">
        <v>566</v>
      </c>
      <c r="G6" s="23" t="s">
        <v>497</v>
      </c>
      <c r="H6" s="23">
        <v>3</v>
      </c>
      <c r="I6" s="23">
        <v>3</v>
      </c>
      <c r="J6" s="23" t="s">
        <v>577</v>
      </c>
    </row>
    <row r="7" spans="1:10" ht="108.75">
      <c r="A7" s="19">
        <v>5</v>
      </c>
      <c r="B7" s="23" t="s">
        <v>553</v>
      </c>
      <c r="C7" s="23" t="s">
        <v>554</v>
      </c>
      <c r="D7" s="23" t="s">
        <v>570</v>
      </c>
      <c r="E7" s="23" t="s">
        <v>576</v>
      </c>
      <c r="F7" s="23" t="s">
        <v>566</v>
      </c>
      <c r="G7" s="23" t="s">
        <v>497</v>
      </c>
      <c r="H7" s="23">
        <v>3</v>
      </c>
      <c r="I7" s="23">
        <v>3</v>
      </c>
      <c r="J7" s="23" t="s">
        <v>578</v>
      </c>
    </row>
    <row r="8" spans="1:10" ht="78">
      <c r="A8" s="19">
        <v>6</v>
      </c>
      <c r="B8" s="23" t="s">
        <v>555</v>
      </c>
      <c r="C8" s="23" t="s">
        <v>556</v>
      </c>
      <c r="D8" s="23" t="s">
        <v>579</v>
      </c>
      <c r="E8" s="23" t="s">
        <v>580</v>
      </c>
      <c r="F8" s="23" t="s">
        <v>566</v>
      </c>
      <c r="G8" s="23" t="s">
        <v>443</v>
      </c>
      <c r="H8" s="23">
        <v>2</v>
      </c>
      <c r="I8" s="23">
        <v>2</v>
      </c>
      <c r="J8" s="23" t="s">
        <v>581</v>
      </c>
    </row>
    <row r="9" spans="1:10" ht="46.5">
      <c r="A9" s="19">
        <v>7</v>
      </c>
      <c r="B9" s="23" t="s">
        <v>559</v>
      </c>
      <c r="C9" s="19" t="s">
        <v>560</v>
      </c>
      <c r="D9" s="23" t="s">
        <v>569</v>
      </c>
      <c r="E9" s="23" t="s">
        <v>582</v>
      </c>
      <c r="F9" s="23" t="s">
        <v>566</v>
      </c>
      <c r="G9" s="23" t="s">
        <v>583</v>
      </c>
      <c r="H9" s="23">
        <v>2</v>
      </c>
      <c r="I9" s="23">
        <v>1</v>
      </c>
      <c r="J9" s="23" t="s">
        <v>584</v>
      </c>
    </row>
    <row r="10" spans="1:10" ht="93">
      <c r="A10" s="19">
        <v>8</v>
      </c>
      <c r="B10" s="23" t="s">
        <v>561</v>
      </c>
      <c r="C10" s="23" t="s">
        <v>562</v>
      </c>
      <c r="D10" s="246" t="s">
        <v>585</v>
      </c>
      <c r="E10" s="23" t="s">
        <v>586</v>
      </c>
      <c r="F10" s="23" t="s">
        <v>566</v>
      </c>
      <c r="G10" s="23" t="s">
        <v>567</v>
      </c>
      <c r="H10" s="23">
        <v>4</v>
      </c>
      <c r="I10" s="23">
        <v>2</v>
      </c>
      <c r="J10" s="23" t="s">
        <v>587</v>
      </c>
    </row>
    <row r="11" spans="1:10" ht="46.5">
      <c r="A11" s="19">
        <v>9</v>
      </c>
      <c r="B11" s="23" t="s">
        <v>588</v>
      </c>
      <c r="C11" s="19" t="s">
        <v>563</v>
      </c>
      <c r="D11" s="23" t="s">
        <v>589</v>
      </c>
      <c r="E11" s="23" t="s">
        <v>590</v>
      </c>
      <c r="F11" s="23" t="s">
        <v>566</v>
      </c>
      <c r="G11" s="23" t="s">
        <v>591</v>
      </c>
      <c r="H11" s="23">
        <v>3</v>
      </c>
      <c r="I11" s="23">
        <v>1</v>
      </c>
      <c r="J11" s="23" t="s">
        <v>594</v>
      </c>
    </row>
    <row r="12" spans="1:10" ht="46.5">
      <c r="A12" s="19">
        <v>10</v>
      </c>
      <c r="B12" s="23" t="s">
        <v>588</v>
      </c>
      <c r="C12" s="19" t="s">
        <v>563</v>
      </c>
      <c r="D12" s="23" t="s">
        <v>589</v>
      </c>
      <c r="E12" s="23" t="s">
        <v>592</v>
      </c>
      <c r="F12" s="23" t="s">
        <v>566</v>
      </c>
      <c r="G12" s="23" t="s">
        <v>591</v>
      </c>
      <c r="H12" s="23">
        <v>1</v>
      </c>
      <c r="I12" s="23">
        <v>1</v>
      </c>
      <c r="J12" s="23" t="s">
        <v>593</v>
      </c>
    </row>
    <row r="13" spans="1:10" ht="26.25">
      <c r="A13" s="29" t="s">
        <v>255</v>
      </c>
      <c r="B13" s="23"/>
      <c r="C13" s="29"/>
      <c r="D13" s="23"/>
      <c r="E13" s="23"/>
      <c r="F13" s="23"/>
      <c r="G13" s="23"/>
      <c r="H13" s="23"/>
      <c r="I13" s="23"/>
      <c r="J13" s="23"/>
    </row>
    <row r="14" spans="1:10" s="7" customFormat="1" ht="15">
      <c r="A14" s="51"/>
      <c r="B14" s="51"/>
      <c r="C14" s="51"/>
      <c r="D14" s="51"/>
      <c r="E14" s="51"/>
      <c r="F14" s="51"/>
      <c r="G14" s="180" t="s">
        <v>193</v>
      </c>
      <c r="H14" s="181">
        <f>SUM(H3:H13)</f>
        <v>25</v>
      </c>
      <c r="I14" s="181">
        <f>SUM(I3:I13)</f>
        <v>17</v>
      </c>
      <c r="J14" s="51"/>
    </row>
    <row r="15" spans="1:10" ht="15">
      <c r="A15" s="185"/>
      <c r="B15" s="185"/>
      <c r="C15" s="185"/>
      <c r="D15" s="185"/>
      <c r="E15" s="185"/>
      <c r="F15" s="185"/>
      <c r="G15" s="185"/>
      <c r="H15" s="185"/>
      <c r="I15" s="185"/>
      <c r="J15" s="185"/>
    </row>
    <row r="16" spans="1:10" ht="15">
      <c r="A16" s="185"/>
      <c r="B16" s="185"/>
      <c r="C16" s="185"/>
      <c r="D16" s="185"/>
      <c r="E16" s="185"/>
      <c r="F16" s="185"/>
      <c r="G16" s="185"/>
      <c r="H16" s="185"/>
      <c r="I16" s="185"/>
      <c r="J16" s="185"/>
    </row>
    <row r="17" spans="1:10" ht="15.75" customHeight="1">
      <c r="A17" s="351" t="s">
        <v>360</v>
      </c>
      <c r="B17" s="351"/>
      <c r="C17" s="351"/>
      <c r="D17" s="351"/>
      <c r="E17" s="351"/>
      <c r="F17" s="351"/>
      <c r="G17" s="351"/>
      <c r="H17" s="351"/>
      <c r="I17" s="351"/>
      <c r="J17" s="351"/>
    </row>
    <row r="18" spans="1:10" ht="39">
      <c r="A18" s="70" t="s">
        <v>86</v>
      </c>
      <c r="B18" s="64" t="s">
        <v>256</v>
      </c>
      <c r="C18" s="71" t="s">
        <v>265</v>
      </c>
      <c r="D18" s="64" t="s">
        <v>83</v>
      </c>
      <c r="E18" s="64" t="s">
        <v>61</v>
      </c>
      <c r="F18" s="64" t="s">
        <v>62</v>
      </c>
      <c r="G18" s="172" t="s">
        <v>246</v>
      </c>
      <c r="H18" s="70" t="s">
        <v>84</v>
      </c>
      <c r="I18" s="70" t="s">
        <v>88</v>
      </c>
      <c r="J18" s="64" t="s">
        <v>286</v>
      </c>
    </row>
    <row r="19" spans="1:10" ht="46.5">
      <c r="A19" s="19">
        <v>1</v>
      </c>
      <c r="B19" s="19" t="s">
        <v>551</v>
      </c>
      <c r="C19" s="19" t="s">
        <v>552</v>
      </c>
      <c r="D19" s="23" t="s">
        <v>579</v>
      </c>
      <c r="E19" s="23" t="s">
        <v>595</v>
      </c>
      <c r="F19" s="23" t="s">
        <v>566</v>
      </c>
      <c r="G19" s="23" t="s">
        <v>596</v>
      </c>
      <c r="H19" s="186">
        <v>2</v>
      </c>
      <c r="I19" s="186">
        <v>1</v>
      </c>
      <c r="J19" s="23" t="s">
        <v>597</v>
      </c>
    </row>
    <row r="20" spans="1:10" ht="46.5">
      <c r="A20" s="19">
        <v>2</v>
      </c>
      <c r="B20" s="19" t="s">
        <v>598</v>
      </c>
      <c r="C20" s="19" t="s">
        <v>562</v>
      </c>
      <c r="D20" s="23" t="s">
        <v>585</v>
      </c>
      <c r="E20" s="23" t="s">
        <v>599</v>
      </c>
      <c r="F20" s="23" t="s">
        <v>566</v>
      </c>
      <c r="G20" s="23" t="s">
        <v>572</v>
      </c>
      <c r="H20" s="186">
        <v>1</v>
      </c>
      <c r="I20" s="186">
        <v>1</v>
      </c>
      <c r="J20" s="23" t="s">
        <v>600</v>
      </c>
    </row>
    <row r="21" spans="1:10" ht="46.5">
      <c r="A21" s="19">
        <v>3</v>
      </c>
      <c r="B21" s="19" t="s">
        <v>557</v>
      </c>
      <c r="C21" s="19" t="s">
        <v>558</v>
      </c>
      <c r="D21" s="23" t="s">
        <v>585</v>
      </c>
      <c r="E21" s="23" t="s">
        <v>601</v>
      </c>
      <c r="F21" s="23" t="s">
        <v>566</v>
      </c>
      <c r="G21" s="23" t="s">
        <v>583</v>
      </c>
      <c r="H21" s="186">
        <v>1</v>
      </c>
      <c r="I21" s="186">
        <v>1</v>
      </c>
      <c r="J21" s="23" t="s">
        <v>602</v>
      </c>
    </row>
    <row r="22" spans="1:10" ht="46.5">
      <c r="A22" s="19">
        <v>4</v>
      </c>
      <c r="B22" s="19" t="s">
        <v>557</v>
      </c>
      <c r="C22" s="19" t="s">
        <v>558</v>
      </c>
      <c r="D22" s="23" t="s">
        <v>585</v>
      </c>
      <c r="E22" s="23" t="s">
        <v>603</v>
      </c>
      <c r="F22" s="23" t="s">
        <v>566</v>
      </c>
      <c r="G22" s="23" t="s">
        <v>583</v>
      </c>
      <c r="H22" s="186">
        <v>1</v>
      </c>
      <c r="I22" s="186">
        <v>1</v>
      </c>
      <c r="J22" s="23" t="s">
        <v>604</v>
      </c>
    </row>
    <row r="23" spans="1:10" ht="62.25">
      <c r="A23" s="19">
        <v>5</v>
      </c>
      <c r="B23" s="19" t="s">
        <v>555</v>
      </c>
      <c r="C23" s="19" t="s">
        <v>605</v>
      </c>
      <c r="D23" s="23" t="s">
        <v>585</v>
      </c>
      <c r="E23" s="23" t="s">
        <v>603</v>
      </c>
      <c r="F23" s="23" t="s">
        <v>566</v>
      </c>
      <c r="G23" s="23" t="s">
        <v>443</v>
      </c>
      <c r="H23" s="186">
        <v>2</v>
      </c>
      <c r="I23" s="186">
        <v>2</v>
      </c>
      <c r="J23" s="23" t="s">
        <v>606</v>
      </c>
    </row>
    <row r="24" spans="1:10" ht="62.25">
      <c r="A24" s="29">
        <v>6</v>
      </c>
      <c r="B24" s="19" t="s">
        <v>555</v>
      </c>
      <c r="C24" s="29" t="s">
        <v>556</v>
      </c>
      <c r="D24" s="23" t="s">
        <v>585</v>
      </c>
      <c r="E24" s="23" t="s">
        <v>607</v>
      </c>
      <c r="F24" s="23" t="s">
        <v>566</v>
      </c>
      <c r="G24" s="23" t="s">
        <v>443</v>
      </c>
      <c r="H24" s="186">
        <v>2</v>
      </c>
      <c r="I24" s="186">
        <v>1</v>
      </c>
      <c r="J24" s="23" t="s">
        <v>608</v>
      </c>
    </row>
    <row r="25" spans="1:10" ht="15">
      <c r="A25" s="51"/>
      <c r="B25" s="51"/>
      <c r="C25" s="51"/>
      <c r="D25" s="182"/>
      <c r="E25" s="182"/>
      <c r="F25" s="182"/>
      <c r="G25" s="183" t="s">
        <v>193</v>
      </c>
      <c r="H25" s="184">
        <f>SUM(H19:H24)</f>
        <v>9</v>
      </c>
      <c r="I25" s="184">
        <f>SUM(I19:I24)</f>
        <v>7</v>
      </c>
      <c r="J25" s="182"/>
    </row>
    <row r="26" spans="1:10" ht="15">
      <c r="A26" s="185"/>
      <c r="B26" s="185"/>
      <c r="C26" s="185"/>
      <c r="D26" s="185"/>
      <c r="E26" s="185"/>
      <c r="F26" s="185"/>
      <c r="G26" s="185"/>
      <c r="H26" s="185"/>
      <c r="I26" s="185"/>
      <c r="J26" s="185"/>
    </row>
    <row r="27" spans="1:10" ht="15">
      <c r="A27" s="185"/>
      <c r="B27" s="185"/>
      <c r="C27" s="185"/>
      <c r="D27" s="185"/>
      <c r="E27" s="185"/>
      <c r="F27" s="185"/>
      <c r="G27" s="185"/>
      <c r="H27" s="185"/>
      <c r="I27" s="185"/>
      <c r="J27" s="185"/>
    </row>
    <row r="29" spans="2:6" ht="15">
      <c r="B29" s="174" t="s">
        <v>247</v>
      </c>
      <c r="E29" s="170"/>
      <c r="F29" s="170"/>
    </row>
    <row r="30" spans="1:2" ht="12.75">
      <c r="A30" s="2" t="s">
        <v>287</v>
      </c>
      <c r="B30" s="2" t="s">
        <v>306</v>
      </c>
    </row>
  </sheetData>
  <sheetProtection/>
  <mergeCells count="2">
    <mergeCell ref="A1:J1"/>
    <mergeCell ref="A17:J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4.125" style="2" customWidth="1"/>
    <col min="2" max="2" width="17.50390625" style="2" customWidth="1"/>
    <col min="3" max="3" width="32.375" style="2" customWidth="1"/>
    <col min="4" max="4" width="12.125" style="2" customWidth="1"/>
    <col min="5" max="5" width="10.125" style="2" customWidth="1"/>
    <col min="6" max="6" width="9.375" style="2" customWidth="1"/>
    <col min="7" max="7" width="12.125" style="2" customWidth="1"/>
    <col min="8" max="9" width="8.50390625" style="2" customWidth="1"/>
    <col min="10" max="16384" width="8.875" style="2" customWidth="1"/>
  </cols>
  <sheetData>
    <row r="1" spans="1:9" ht="29.25" customHeight="1">
      <c r="A1" s="351" t="s">
        <v>361</v>
      </c>
      <c r="B1" s="351"/>
      <c r="C1" s="351"/>
      <c r="D1" s="351"/>
      <c r="E1" s="351"/>
      <c r="F1" s="351"/>
      <c r="G1" s="351"/>
      <c r="H1" s="351"/>
      <c r="I1" s="351"/>
    </row>
    <row r="2" spans="1:9" ht="21" customHeight="1">
      <c r="A2" s="354" t="s">
        <v>86</v>
      </c>
      <c r="B2" s="354" t="s">
        <v>256</v>
      </c>
      <c r="C2" s="356" t="s">
        <v>265</v>
      </c>
      <c r="D2" s="353" t="s">
        <v>242</v>
      </c>
      <c r="E2" s="353"/>
      <c r="F2" s="353"/>
      <c r="G2" s="353" t="s">
        <v>240</v>
      </c>
      <c r="H2" s="353"/>
      <c r="I2" s="353"/>
    </row>
    <row r="3" spans="1:9" ht="39">
      <c r="A3" s="355"/>
      <c r="B3" s="355"/>
      <c r="C3" s="357"/>
      <c r="D3" s="222" t="s">
        <v>325</v>
      </c>
      <c r="E3" s="222" t="s">
        <v>84</v>
      </c>
      <c r="F3" s="222" t="s">
        <v>88</v>
      </c>
      <c r="G3" s="222" t="s">
        <v>325</v>
      </c>
      <c r="H3" s="222" t="s">
        <v>84</v>
      </c>
      <c r="I3" s="222" t="s">
        <v>88</v>
      </c>
    </row>
    <row r="4" spans="1:9" ht="27">
      <c r="A4" s="19">
        <v>1</v>
      </c>
      <c r="B4" s="245" t="s">
        <v>551</v>
      </c>
      <c r="C4" s="23" t="s">
        <v>552</v>
      </c>
      <c r="D4" s="23">
        <v>2</v>
      </c>
      <c r="E4" s="23">
        <v>4</v>
      </c>
      <c r="F4" s="23">
        <v>2</v>
      </c>
      <c r="G4" s="23">
        <v>1</v>
      </c>
      <c r="H4" s="23">
        <v>2</v>
      </c>
      <c r="I4" s="254">
        <v>1</v>
      </c>
    </row>
    <row r="5" spans="1:9" ht="27">
      <c r="A5" s="19">
        <v>2</v>
      </c>
      <c r="B5" s="245" t="s">
        <v>598</v>
      </c>
      <c r="C5" s="23" t="s">
        <v>562</v>
      </c>
      <c r="D5" s="23"/>
      <c r="E5" s="23"/>
      <c r="F5" s="23"/>
      <c r="G5" s="23">
        <v>1</v>
      </c>
      <c r="H5" s="23">
        <v>1</v>
      </c>
      <c r="I5" s="254">
        <v>1</v>
      </c>
    </row>
    <row r="6" spans="1:9" ht="46.5">
      <c r="A6" s="19">
        <v>3</v>
      </c>
      <c r="B6" s="23" t="s">
        <v>553</v>
      </c>
      <c r="C6" s="23" t="s">
        <v>554</v>
      </c>
      <c r="D6" s="23">
        <v>3</v>
      </c>
      <c r="E6" s="23">
        <v>9</v>
      </c>
      <c r="F6" s="23">
        <v>8</v>
      </c>
      <c r="G6" s="23"/>
      <c r="H6" s="23"/>
      <c r="I6" s="28"/>
    </row>
    <row r="7" spans="1:9" ht="30.75">
      <c r="A7" s="19">
        <v>4</v>
      </c>
      <c r="B7" s="23" t="s">
        <v>555</v>
      </c>
      <c r="C7" s="23" t="s">
        <v>556</v>
      </c>
      <c r="D7" s="23">
        <v>1</v>
      </c>
      <c r="E7" s="23">
        <v>2</v>
      </c>
      <c r="F7" s="23">
        <v>2</v>
      </c>
      <c r="G7" s="23">
        <v>2</v>
      </c>
      <c r="H7" s="23">
        <v>4</v>
      </c>
      <c r="I7" s="254">
        <v>3</v>
      </c>
    </row>
    <row r="8" spans="1:9" ht="46.5">
      <c r="A8" s="19">
        <v>5</v>
      </c>
      <c r="B8" s="23" t="s">
        <v>557</v>
      </c>
      <c r="C8" s="23" t="s">
        <v>558</v>
      </c>
      <c r="D8" s="23"/>
      <c r="E8" s="23"/>
      <c r="F8" s="23"/>
      <c r="G8" s="23">
        <v>2</v>
      </c>
      <c r="H8" s="23">
        <v>2</v>
      </c>
      <c r="I8" s="254">
        <v>2</v>
      </c>
    </row>
    <row r="9" spans="1:9" ht="30.75">
      <c r="A9" s="19">
        <v>6</v>
      </c>
      <c r="B9" s="23" t="s">
        <v>561</v>
      </c>
      <c r="C9" s="23" t="s">
        <v>562</v>
      </c>
      <c r="D9" s="23">
        <v>1</v>
      </c>
      <c r="E9" s="23">
        <v>4</v>
      </c>
      <c r="F9" s="23">
        <v>2</v>
      </c>
      <c r="G9" s="23"/>
      <c r="H9" s="23"/>
      <c r="I9" s="254"/>
    </row>
    <row r="10" spans="1:9" ht="30.75">
      <c r="A10" s="19">
        <v>7</v>
      </c>
      <c r="B10" s="23" t="s">
        <v>564</v>
      </c>
      <c r="C10" s="23" t="s">
        <v>563</v>
      </c>
      <c r="D10" s="23">
        <v>2</v>
      </c>
      <c r="E10" s="23">
        <v>4</v>
      </c>
      <c r="F10" s="23">
        <v>2</v>
      </c>
      <c r="G10" s="23"/>
      <c r="H10" s="23"/>
      <c r="I10" s="254"/>
    </row>
    <row r="11" spans="1:9" ht="30.75">
      <c r="A11" s="29">
        <v>8</v>
      </c>
      <c r="B11" s="23" t="s">
        <v>559</v>
      </c>
      <c r="C11" s="23" t="s">
        <v>560</v>
      </c>
      <c r="D11" s="23">
        <v>1</v>
      </c>
      <c r="E11" s="23">
        <v>2</v>
      </c>
      <c r="F11" s="23">
        <v>1</v>
      </c>
      <c r="G11" s="23"/>
      <c r="H11" s="23"/>
      <c r="I11" s="28"/>
    </row>
    <row r="12" spans="1:9" s="7" customFormat="1" ht="15">
      <c r="A12" s="352" t="s">
        <v>193</v>
      </c>
      <c r="B12" s="352"/>
      <c r="C12" s="352"/>
      <c r="D12" s="181">
        <f aca="true" t="shared" si="0" ref="D12:I12">SUM(D3:D11)</f>
        <v>10</v>
      </c>
      <c r="E12" s="181">
        <f t="shared" si="0"/>
        <v>25</v>
      </c>
      <c r="F12" s="181">
        <f t="shared" si="0"/>
        <v>17</v>
      </c>
      <c r="G12" s="181">
        <f t="shared" si="0"/>
        <v>6</v>
      </c>
      <c r="H12" s="181">
        <f t="shared" si="0"/>
        <v>9</v>
      </c>
      <c r="I12" s="181">
        <f t="shared" si="0"/>
        <v>7</v>
      </c>
    </row>
    <row r="14" spans="2:3" ht="15">
      <c r="B14" s="174"/>
      <c r="C14" s="170"/>
    </row>
  </sheetData>
  <sheetProtection/>
  <mergeCells count="7">
    <mergeCell ref="A1:I1"/>
    <mergeCell ref="A12:C12"/>
    <mergeCell ref="D2:F2"/>
    <mergeCell ref="G2:I2"/>
    <mergeCell ref="A2:A3"/>
    <mergeCell ref="B2:B3"/>
    <mergeCell ref="C2:C3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1" width="21.00390625" style="0" customWidth="1"/>
    <col min="2" max="2" width="4.875" style="0" bestFit="1" customWidth="1"/>
    <col min="3" max="3" width="6.875" style="0" bestFit="1" customWidth="1"/>
    <col min="4" max="4" width="4.875" style="0" bestFit="1" customWidth="1"/>
    <col min="5" max="5" width="2.875" style="0" bestFit="1" customWidth="1"/>
    <col min="6" max="7" width="4.875" style="0" bestFit="1" customWidth="1"/>
    <col min="8" max="8" width="2.875" style="0" bestFit="1" customWidth="1"/>
    <col min="9" max="10" width="4.875" style="0" bestFit="1" customWidth="1"/>
    <col min="11" max="11" width="2.875" style="0" bestFit="1" customWidth="1"/>
    <col min="12" max="13" width="4.875" style="0" bestFit="1" customWidth="1"/>
    <col min="14" max="14" width="2.875" style="0" bestFit="1" customWidth="1"/>
    <col min="15" max="16" width="4.875" style="0" bestFit="1" customWidth="1"/>
    <col min="17" max="17" width="2.875" style="0" bestFit="1" customWidth="1"/>
    <col min="18" max="19" width="4.875" style="0" bestFit="1" customWidth="1"/>
    <col min="20" max="20" width="2.875" style="0" bestFit="1" customWidth="1"/>
    <col min="21" max="22" width="4.875" style="0" bestFit="1" customWidth="1"/>
  </cols>
  <sheetData>
    <row r="1" spans="1:22" ht="33.75" customHeight="1">
      <c r="A1" s="360" t="s">
        <v>362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ht="47.25" customHeight="1">
      <c r="A2" s="361" t="s">
        <v>309</v>
      </c>
      <c r="B2" s="358" t="s">
        <v>233</v>
      </c>
      <c r="C2" s="358"/>
      <c r="D2" s="358"/>
      <c r="E2" s="358" t="s">
        <v>270</v>
      </c>
      <c r="F2" s="358"/>
      <c r="G2" s="358"/>
      <c r="H2" s="358" t="s">
        <v>226</v>
      </c>
      <c r="I2" s="358"/>
      <c r="J2" s="358"/>
      <c r="K2" s="358" t="s">
        <v>12</v>
      </c>
      <c r="L2" s="358"/>
      <c r="M2" s="358"/>
      <c r="N2" s="358" t="s">
        <v>13</v>
      </c>
      <c r="O2" s="358"/>
      <c r="P2" s="358"/>
      <c r="Q2" s="358" t="s">
        <v>73</v>
      </c>
      <c r="R2" s="358"/>
      <c r="S2" s="358"/>
      <c r="T2" s="359" t="s">
        <v>310</v>
      </c>
      <c r="U2" s="359"/>
      <c r="V2" s="359"/>
    </row>
    <row r="3" spans="1:22" ht="93.75" customHeight="1">
      <c r="A3" s="361"/>
      <c r="B3" s="215" t="s">
        <v>250</v>
      </c>
      <c r="C3" s="215" t="s">
        <v>243</v>
      </c>
      <c r="D3" s="215" t="s">
        <v>249</v>
      </c>
      <c r="E3" s="215" t="s">
        <v>250</v>
      </c>
      <c r="F3" s="215" t="s">
        <v>243</v>
      </c>
      <c r="G3" s="215" t="s">
        <v>249</v>
      </c>
      <c r="H3" s="215" t="s">
        <v>250</v>
      </c>
      <c r="I3" s="215" t="s">
        <v>243</v>
      </c>
      <c r="J3" s="215" t="s">
        <v>249</v>
      </c>
      <c r="K3" s="215" t="s">
        <v>250</v>
      </c>
      <c r="L3" s="215" t="s">
        <v>243</v>
      </c>
      <c r="M3" s="215" t="s">
        <v>249</v>
      </c>
      <c r="N3" s="215" t="s">
        <v>250</v>
      </c>
      <c r="O3" s="215" t="s">
        <v>243</v>
      </c>
      <c r="P3" s="215" t="s">
        <v>249</v>
      </c>
      <c r="Q3" s="215" t="s">
        <v>250</v>
      </c>
      <c r="R3" s="215" t="s">
        <v>243</v>
      </c>
      <c r="S3" s="215" t="s">
        <v>249</v>
      </c>
      <c r="T3" s="220" t="s">
        <v>311</v>
      </c>
      <c r="U3" s="220" t="s">
        <v>312</v>
      </c>
      <c r="V3" s="220" t="s">
        <v>313</v>
      </c>
    </row>
    <row r="4" spans="1:22" ht="26.25">
      <c r="A4" s="27" t="s">
        <v>241</v>
      </c>
      <c r="B4" s="47">
        <v>1</v>
      </c>
      <c r="C4" s="47">
        <v>3</v>
      </c>
      <c r="D4" s="47">
        <v>1</v>
      </c>
      <c r="E4" s="47"/>
      <c r="F4" s="47"/>
      <c r="G4" s="47"/>
      <c r="H4" s="47">
        <v>12</v>
      </c>
      <c r="I4" s="47">
        <v>125</v>
      </c>
      <c r="J4" s="47">
        <v>36</v>
      </c>
      <c r="K4" s="47">
        <v>2</v>
      </c>
      <c r="L4" s="47">
        <v>11</v>
      </c>
      <c r="M4" s="47">
        <v>7</v>
      </c>
      <c r="N4" s="47">
        <v>9</v>
      </c>
      <c r="O4" s="47">
        <v>121</v>
      </c>
      <c r="P4" s="47">
        <v>23</v>
      </c>
      <c r="Q4" s="47">
        <v>2</v>
      </c>
      <c r="R4" s="47">
        <v>5</v>
      </c>
      <c r="S4" s="47">
        <v>2</v>
      </c>
      <c r="T4" s="219">
        <f aca="true" t="shared" si="0" ref="T4:V6">B4+E4+H4+K4+N4+Q4</f>
        <v>26</v>
      </c>
      <c r="U4" s="219">
        <f t="shared" si="0"/>
        <v>265</v>
      </c>
      <c r="V4" s="219">
        <f t="shared" si="0"/>
        <v>69</v>
      </c>
    </row>
    <row r="5" spans="1:22" ht="27.75" customHeight="1">
      <c r="A5" s="27" t="s">
        <v>242</v>
      </c>
      <c r="B5" s="47"/>
      <c r="C5" s="47"/>
      <c r="D5" s="47"/>
      <c r="E5" s="47"/>
      <c r="F5" s="47"/>
      <c r="G5" s="47"/>
      <c r="H5" s="47">
        <v>10</v>
      </c>
      <c r="I5" s="47">
        <v>25</v>
      </c>
      <c r="J5" s="47">
        <v>17</v>
      </c>
      <c r="K5" s="47"/>
      <c r="L5" s="47"/>
      <c r="M5" s="47"/>
      <c r="N5" s="47"/>
      <c r="O5" s="47"/>
      <c r="P5" s="47"/>
      <c r="Q5" s="47"/>
      <c r="R5" s="47"/>
      <c r="S5" s="47"/>
      <c r="T5" s="219">
        <f t="shared" si="0"/>
        <v>10</v>
      </c>
      <c r="U5" s="219">
        <f t="shared" si="0"/>
        <v>25</v>
      </c>
      <c r="V5" s="219">
        <f t="shared" si="0"/>
        <v>17</v>
      </c>
    </row>
    <row r="6" spans="1:22" ht="23.25" customHeight="1">
      <c r="A6" s="27" t="s">
        <v>240</v>
      </c>
      <c r="B6" s="47"/>
      <c r="C6" s="47"/>
      <c r="D6" s="47"/>
      <c r="E6" s="47"/>
      <c r="F6" s="47"/>
      <c r="G6" s="47"/>
      <c r="H6" s="47">
        <v>6</v>
      </c>
      <c r="I6" s="47">
        <v>9</v>
      </c>
      <c r="J6" s="47">
        <v>7</v>
      </c>
      <c r="K6" s="47"/>
      <c r="L6" s="47"/>
      <c r="M6" s="47"/>
      <c r="N6" s="47"/>
      <c r="O6" s="47"/>
      <c r="P6" s="47"/>
      <c r="Q6" s="47"/>
      <c r="R6" s="47"/>
      <c r="S6" s="47"/>
      <c r="T6" s="219">
        <f t="shared" si="0"/>
        <v>6</v>
      </c>
      <c r="U6" s="219">
        <f t="shared" si="0"/>
        <v>9</v>
      </c>
      <c r="V6" s="219">
        <f t="shared" si="0"/>
        <v>7</v>
      </c>
    </row>
    <row r="7" spans="1:22" ht="12.75">
      <c r="A7" s="217" t="s">
        <v>193</v>
      </c>
      <c r="B7" s="216">
        <f>B4+B5+B6</f>
        <v>1</v>
      </c>
      <c r="C7" s="216">
        <f aca="true" t="shared" si="1" ref="C7:V7">C4+C5+C6</f>
        <v>3</v>
      </c>
      <c r="D7" s="216">
        <f t="shared" si="1"/>
        <v>1</v>
      </c>
      <c r="E7" s="216">
        <f t="shared" si="1"/>
        <v>0</v>
      </c>
      <c r="F7" s="216">
        <f t="shared" si="1"/>
        <v>0</v>
      </c>
      <c r="G7" s="216">
        <f t="shared" si="1"/>
        <v>0</v>
      </c>
      <c r="H7" s="216">
        <f t="shared" si="1"/>
        <v>28</v>
      </c>
      <c r="I7" s="216">
        <f t="shared" si="1"/>
        <v>159</v>
      </c>
      <c r="J7" s="216">
        <f t="shared" si="1"/>
        <v>60</v>
      </c>
      <c r="K7" s="216">
        <f t="shared" si="1"/>
        <v>2</v>
      </c>
      <c r="L7" s="216">
        <f t="shared" si="1"/>
        <v>11</v>
      </c>
      <c r="M7" s="216">
        <f t="shared" si="1"/>
        <v>7</v>
      </c>
      <c r="N7" s="216">
        <f t="shared" si="1"/>
        <v>9</v>
      </c>
      <c r="O7" s="216">
        <f t="shared" si="1"/>
        <v>121</v>
      </c>
      <c r="P7" s="216">
        <f t="shared" si="1"/>
        <v>23</v>
      </c>
      <c r="Q7" s="216">
        <f t="shared" si="1"/>
        <v>2</v>
      </c>
      <c r="R7" s="216">
        <f t="shared" si="1"/>
        <v>5</v>
      </c>
      <c r="S7" s="216">
        <f t="shared" si="1"/>
        <v>2</v>
      </c>
      <c r="T7" s="216">
        <f t="shared" si="1"/>
        <v>42</v>
      </c>
      <c r="U7" s="216">
        <f t="shared" si="1"/>
        <v>299</v>
      </c>
      <c r="V7" s="216">
        <f t="shared" si="1"/>
        <v>93</v>
      </c>
    </row>
    <row r="13" ht="12.75">
      <c r="I13" s="20"/>
    </row>
  </sheetData>
  <sheetProtection/>
  <mergeCells count="9">
    <mergeCell ref="B2:D2"/>
    <mergeCell ref="K2:M2"/>
    <mergeCell ref="N2:P2"/>
    <mergeCell ref="Q2:S2"/>
    <mergeCell ref="T2:V2"/>
    <mergeCell ref="A1:V1"/>
    <mergeCell ref="A2:A3"/>
    <mergeCell ref="E2:G2"/>
    <mergeCell ref="H2:J2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4.625" style="2" customWidth="1"/>
    <col min="2" max="2" width="39.875" style="2" customWidth="1"/>
    <col min="3" max="3" width="29.50390625" style="2" customWidth="1"/>
    <col min="4" max="4" width="25.125" style="2" customWidth="1"/>
    <col min="5" max="5" width="21.625" style="2" customWidth="1"/>
    <col min="6" max="6" width="9.625" style="2" customWidth="1"/>
    <col min="7" max="16384" width="8.875" style="2" customWidth="1"/>
  </cols>
  <sheetData>
    <row r="1" spans="1:6" ht="15">
      <c r="A1" s="362" t="s">
        <v>252</v>
      </c>
      <c r="B1" s="362"/>
      <c r="C1" s="362"/>
      <c r="D1" s="362"/>
      <c r="E1" s="362"/>
      <c r="F1" s="362"/>
    </row>
    <row r="2" spans="1:6" ht="30.75">
      <c r="A2" s="71" t="s">
        <v>86</v>
      </c>
      <c r="B2" s="72" t="s">
        <v>91</v>
      </c>
      <c r="C2" s="72" t="s">
        <v>363</v>
      </c>
      <c r="D2" s="73" t="s">
        <v>87</v>
      </c>
      <c r="E2" s="72" t="s">
        <v>92</v>
      </c>
      <c r="F2" s="72" t="s">
        <v>253</v>
      </c>
    </row>
    <row r="3" spans="1:6" ht="15">
      <c r="A3" s="27"/>
      <c r="B3" s="43"/>
      <c r="C3" s="43"/>
      <c r="D3" s="43"/>
      <c r="E3" s="44"/>
      <c r="F3" s="28"/>
    </row>
    <row r="4" spans="1:6" ht="15">
      <c r="A4" s="27"/>
      <c r="B4" s="43"/>
      <c r="C4" s="43"/>
      <c r="D4" s="43" t="s">
        <v>93</v>
      </c>
      <c r="E4" s="44"/>
      <c r="F4" s="28"/>
    </row>
    <row r="5" spans="1:6" ht="15">
      <c r="A5" s="43"/>
      <c r="B5" s="43"/>
      <c r="C5" s="43"/>
      <c r="D5" s="43"/>
      <c r="E5" s="44"/>
      <c r="F5" s="28"/>
    </row>
    <row r="6" spans="1:6" ht="15">
      <c r="A6" s="43"/>
      <c r="B6" s="43"/>
      <c r="C6" s="43"/>
      <c r="D6" s="43"/>
      <c r="E6" s="44"/>
      <c r="F6" s="28"/>
    </row>
    <row r="7" spans="1:6" ht="15">
      <c r="A7" s="43"/>
      <c r="B7" s="43"/>
      <c r="C7" s="43"/>
      <c r="D7" s="43"/>
      <c r="E7" s="44"/>
      <c r="F7" s="28"/>
    </row>
    <row r="8" spans="1:6" ht="15">
      <c r="A8" s="239"/>
      <c r="B8" s="239"/>
      <c r="C8" s="239"/>
      <c r="D8" s="239"/>
      <c r="E8" s="240"/>
      <c r="F8" s="7"/>
    </row>
    <row r="9" spans="1:6" ht="15">
      <c r="A9" s="239"/>
      <c r="B9" s="239"/>
      <c r="C9" s="239"/>
      <c r="D9" s="239"/>
      <c r="E9" s="240"/>
      <c r="F9" s="7"/>
    </row>
    <row r="10" spans="1:6" ht="15">
      <c r="A10" s="239"/>
      <c r="B10" s="239"/>
      <c r="C10" s="239"/>
      <c r="D10" s="239"/>
      <c r="E10" s="240"/>
      <c r="F10" s="7"/>
    </row>
    <row r="11" spans="1:6" ht="15">
      <c r="A11" s="239"/>
      <c r="B11" s="239"/>
      <c r="C11" s="239"/>
      <c r="D11" s="239"/>
      <c r="E11" s="240"/>
      <c r="F11" s="7"/>
    </row>
    <row r="12" spans="1:6" ht="15">
      <c r="A12" s="239"/>
      <c r="B12" s="239"/>
      <c r="C12" s="239"/>
      <c r="D12" s="239"/>
      <c r="E12" s="240"/>
      <c r="F12" s="7"/>
    </row>
    <row r="13" spans="1:6" ht="15">
      <c r="A13" s="239"/>
      <c r="B13" s="239"/>
      <c r="C13" s="239"/>
      <c r="D13" s="239"/>
      <c r="E13" s="240"/>
      <c r="F13" s="7"/>
    </row>
    <row r="14" spans="1:4" ht="12.75">
      <c r="A14" s="45"/>
      <c r="B14" s="45"/>
      <c r="C14" s="45"/>
      <c r="D14" s="45"/>
    </row>
    <row r="15" spans="1:8" ht="12.75">
      <c r="A15" s="363" t="s">
        <v>395</v>
      </c>
      <c r="B15" s="363"/>
      <c r="C15" s="30" t="s">
        <v>610</v>
      </c>
      <c r="D15" t="s">
        <v>397</v>
      </c>
      <c r="E15" s="30"/>
      <c r="G15"/>
      <c r="H15"/>
    </row>
    <row r="16" spans="1:8" ht="12.75">
      <c r="A16" s="31"/>
      <c r="B16"/>
      <c r="C16" s="224" t="s">
        <v>201</v>
      </c>
      <c r="D16" s="224" t="s">
        <v>68</v>
      </c>
      <c r="E16" s="224"/>
      <c r="G16" s="30"/>
      <c r="H16" s="30"/>
    </row>
    <row r="17" spans="1:8" ht="15">
      <c r="A17" s="31"/>
      <c r="B17" s="30"/>
      <c r="C17" s="6"/>
      <c r="D17" s="7"/>
      <c r="E17" s="7"/>
      <c r="G17" s="7"/>
      <c r="H17" s="7"/>
    </row>
    <row r="18" spans="1:8" ht="12.75">
      <c r="A18" s="272" t="s">
        <v>327</v>
      </c>
      <c r="B18" s="272"/>
      <c r="C18" s="31"/>
      <c r="D18"/>
      <c r="E18"/>
      <c r="G18"/>
      <c r="H18"/>
    </row>
    <row r="19" spans="1:7" ht="12.75">
      <c r="A19" s="272"/>
      <c r="B19" s="272"/>
      <c r="C19" t="s">
        <v>611</v>
      </c>
      <c r="D19" t="s">
        <v>396</v>
      </c>
      <c r="E19" t="s">
        <v>66</v>
      </c>
      <c r="G19" s="30"/>
    </row>
    <row r="20" spans="3:7" ht="12.75">
      <c r="C20" s="224" t="s">
        <v>67</v>
      </c>
      <c r="D20" s="224" t="s">
        <v>202</v>
      </c>
      <c r="E20" s="224" t="s">
        <v>69</v>
      </c>
      <c r="G20" s="224"/>
    </row>
    <row r="21" spans="3:8" ht="12.75">
      <c r="C21" s="30"/>
      <c r="D21"/>
      <c r="E21"/>
      <c r="G21"/>
      <c r="H21"/>
    </row>
    <row r="22" spans="3:8" ht="12.75">
      <c r="C22" t="s">
        <v>612</v>
      </c>
      <c r="D22" s="30" t="s">
        <v>613</v>
      </c>
      <c r="E22" s="31"/>
      <c r="G22"/>
      <c r="H22"/>
    </row>
    <row r="23" spans="3:8" ht="12.75">
      <c r="C23" s="223" t="s">
        <v>70</v>
      </c>
      <c r="D23" s="224" t="s">
        <v>71</v>
      </c>
      <c r="E23" s="224"/>
      <c r="G23" s="30"/>
      <c r="H23" s="30"/>
    </row>
  </sheetData>
  <sheetProtection/>
  <mergeCells count="3">
    <mergeCell ref="A1:F1"/>
    <mergeCell ref="A15:B15"/>
    <mergeCell ref="A18:B19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7">
      <selection activeCell="M16" sqref="M16"/>
    </sheetView>
  </sheetViews>
  <sheetFormatPr defaultColWidth="9.00390625" defaultRowHeight="12.75"/>
  <cols>
    <col min="1" max="1" width="4.50390625" style="0" customWidth="1"/>
    <col min="2" max="2" width="32.00390625" style="0" customWidth="1"/>
    <col min="3" max="3" width="12.00390625" style="0" customWidth="1"/>
    <col min="4" max="4" width="12.125" style="0" customWidth="1"/>
    <col min="5" max="5" width="28.875" style="0" customWidth="1"/>
  </cols>
  <sheetData>
    <row r="1" s="2" customFormat="1" ht="12.75"/>
    <row r="2" spans="1:5" s="2" customFormat="1" ht="12.75">
      <c r="A2" s="20"/>
      <c r="B2" s="20"/>
      <c r="C2" s="20"/>
      <c r="D2" s="20"/>
      <c r="E2" s="20"/>
    </row>
    <row r="3" spans="1:5" s="2" customFormat="1" ht="12.75">
      <c r="A3" s="20"/>
      <c r="B3" s="20"/>
      <c r="C3" s="20"/>
      <c r="D3" s="20"/>
      <c r="E3" s="20"/>
    </row>
    <row r="4" spans="1:10" s="2" customFormat="1" ht="12.75">
      <c r="A4" s="20"/>
      <c r="B4" s="20"/>
      <c r="C4" s="20"/>
      <c r="D4" s="20"/>
      <c r="E4" s="20"/>
      <c r="F4" s="24"/>
      <c r="J4" s="24"/>
    </row>
    <row r="5" spans="1:10" s="2" customFormat="1" ht="12.75">
      <c r="A5" s="20"/>
      <c r="B5" s="273" t="s">
        <v>74</v>
      </c>
      <c r="C5" s="273"/>
      <c r="D5" s="273"/>
      <c r="E5" s="273"/>
      <c r="F5" s="24"/>
      <c r="J5" s="24"/>
    </row>
    <row r="6" spans="1:10" s="2" customFormat="1" ht="12.75">
      <c r="A6" s="20"/>
      <c r="B6" s="273" t="s">
        <v>304</v>
      </c>
      <c r="C6" s="273"/>
      <c r="D6" s="273"/>
      <c r="E6" s="273"/>
      <c r="F6" s="24"/>
      <c r="J6" s="24"/>
    </row>
    <row r="7" spans="1:5" s="2" customFormat="1" ht="12.75">
      <c r="A7" s="20"/>
      <c r="B7" s="20"/>
      <c r="C7" s="20"/>
      <c r="D7" s="20"/>
      <c r="E7" s="20"/>
    </row>
    <row r="8" spans="1:5" s="2" customFormat="1" ht="12.75">
      <c r="A8" s="22" t="s">
        <v>220</v>
      </c>
      <c r="B8" s="20"/>
      <c r="C8" s="20"/>
      <c r="D8" s="20"/>
      <c r="E8" s="20"/>
    </row>
    <row r="9" spans="1:5" s="2" customFormat="1" ht="12.75">
      <c r="A9" s="20" t="s">
        <v>221</v>
      </c>
      <c r="B9" s="20"/>
      <c r="C9" s="20"/>
      <c r="D9" s="20"/>
      <c r="E9" s="20"/>
    </row>
    <row r="10" spans="1:5" s="2" customFormat="1" ht="32.25" customHeight="1">
      <c r="A10" s="272" t="s">
        <v>609</v>
      </c>
      <c r="B10" s="272"/>
      <c r="C10" s="272"/>
      <c r="D10" s="272"/>
      <c r="E10" s="272"/>
    </row>
    <row r="11" spans="1:5" s="2" customFormat="1" ht="15" customHeight="1">
      <c r="A11" s="20" t="s">
        <v>222</v>
      </c>
      <c r="B11" s="20"/>
      <c r="C11" s="20"/>
      <c r="D11" s="20"/>
      <c r="E11" s="20"/>
    </row>
    <row r="12" spans="1:5" s="2" customFormat="1" ht="12.75">
      <c r="A12" s="20" t="s">
        <v>428</v>
      </c>
      <c r="B12" s="20"/>
      <c r="C12" s="20"/>
      <c r="D12" s="20"/>
      <c r="E12" s="20"/>
    </row>
    <row r="13" spans="1:5" s="2" customFormat="1" ht="12.75">
      <c r="A13" s="20" t="s">
        <v>429</v>
      </c>
      <c r="B13" s="20"/>
      <c r="C13" s="20"/>
      <c r="D13" s="20"/>
      <c r="E13" s="20"/>
    </row>
    <row r="14" spans="1:5" s="2" customFormat="1" ht="12.75">
      <c r="A14" s="20" t="s">
        <v>75</v>
      </c>
      <c r="B14" s="20"/>
      <c r="C14" s="20"/>
      <c r="D14" s="20"/>
      <c r="E14" s="20"/>
    </row>
    <row r="15" spans="1:5" s="2" customFormat="1" ht="12.75">
      <c r="A15" s="20" t="s">
        <v>430</v>
      </c>
      <c r="B15" s="20"/>
      <c r="C15" s="20"/>
      <c r="D15" s="20"/>
      <c r="E15" s="20"/>
    </row>
    <row r="16" spans="1:5" s="2" customFormat="1" ht="12.75">
      <c r="A16" s="20" t="s">
        <v>431</v>
      </c>
      <c r="B16" s="20"/>
      <c r="C16" s="20"/>
      <c r="D16" s="20"/>
      <c r="E16" s="20"/>
    </row>
    <row r="17" spans="1:5" s="2" customFormat="1" ht="12.75">
      <c r="A17" s="20" t="s">
        <v>432</v>
      </c>
      <c r="B17" s="20"/>
      <c r="C17" s="20"/>
      <c r="D17" s="20"/>
      <c r="E17" s="20"/>
    </row>
    <row r="18" spans="1:5" s="2" customFormat="1" ht="12.75">
      <c r="A18" s="20"/>
      <c r="B18" s="20"/>
      <c r="C18" s="20"/>
      <c r="D18" s="20"/>
      <c r="E18" s="20"/>
    </row>
    <row r="19" spans="1:5" s="2" customFormat="1" ht="12.75">
      <c r="A19" s="22" t="s">
        <v>259</v>
      </c>
      <c r="B19" s="20"/>
      <c r="C19" s="20"/>
      <c r="D19" s="20"/>
      <c r="E19" s="20"/>
    </row>
    <row r="20" spans="1:5" s="2" customFormat="1" ht="39.75" customHeight="1">
      <c r="A20" s="27" t="s">
        <v>98</v>
      </c>
      <c r="B20" s="27" t="s">
        <v>76</v>
      </c>
      <c r="C20" s="27" t="s">
        <v>97</v>
      </c>
      <c r="D20" s="27" t="s">
        <v>77</v>
      </c>
      <c r="E20" s="27" t="s">
        <v>239</v>
      </c>
    </row>
    <row r="21" spans="1:5" s="2" customFormat="1" ht="15" customHeight="1">
      <c r="A21" s="29">
        <v>1</v>
      </c>
      <c r="B21" s="25" t="s">
        <v>78</v>
      </c>
      <c r="C21" s="47" t="s">
        <v>425</v>
      </c>
      <c r="D21" s="25" t="s">
        <v>426</v>
      </c>
      <c r="E21" s="25" t="s">
        <v>427</v>
      </c>
    </row>
    <row r="22" spans="1:5" s="2" customFormat="1" ht="15" customHeight="1">
      <c r="A22" s="29">
        <v>2</v>
      </c>
      <c r="B22" s="25" t="s">
        <v>79</v>
      </c>
      <c r="C22" s="29">
        <v>2421</v>
      </c>
      <c r="D22" s="25" t="s">
        <v>433</v>
      </c>
      <c r="E22" s="25" t="s">
        <v>434</v>
      </c>
    </row>
    <row r="23" spans="1:5" s="2" customFormat="1" ht="15" customHeight="1">
      <c r="A23" s="29">
        <v>3</v>
      </c>
      <c r="B23" s="25" t="s">
        <v>176</v>
      </c>
      <c r="C23" s="25"/>
      <c r="D23" s="25" t="s">
        <v>435</v>
      </c>
      <c r="E23" s="25" t="s">
        <v>436</v>
      </c>
    </row>
    <row r="24" spans="1:5" s="2" customFormat="1" ht="15" customHeight="1">
      <c r="A24" s="29">
        <v>4</v>
      </c>
      <c r="B24" s="25" t="s">
        <v>263</v>
      </c>
      <c r="C24" s="25"/>
      <c r="D24" s="25"/>
      <c r="E24" s="25"/>
    </row>
    <row r="25" spans="1:5" s="2" customFormat="1" ht="15" customHeight="1">
      <c r="A25" s="29">
        <v>5</v>
      </c>
      <c r="B25" s="25" t="s">
        <v>373</v>
      </c>
      <c r="C25" s="29">
        <v>5</v>
      </c>
      <c r="D25" s="242">
        <v>43570</v>
      </c>
      <c r="E25" s="25" t="s">
        <v>436</v>
      </c>
    </row>
    <row r="26" spans="1:5" s="2" customFormat="1" ht="26.25">
      <c r="A26" s="27" t="s">
        <v>98</v>
      </c>
      <c r="B26" s="27" t="s">
        <v>184</v>
      </c>
      <c r="C26" s="263" t="s">
        <v>192</v>
      </c>
      <c r="D26" s="264"/>
      <c r="E26" s="264"/>
    </row>
    <row r="27" spans="1:7" s="2" customFormat="1" ht="12.75">
      <c r="A27" s="93" t="s">
        <v>208</v>
      </c>
      <c r="B27" s="94" t="s">
        <v>185</v>
      </c>
      <c r="C27" s="265" t="s">
        <v>437</v>
      </c>
      <c r="D27" s="265"/>
      <c r="E27" s="265"/>
      <c r="G27" s="170"/>
    </row>
    <row r="28" spans="1:5" s="2" customFormat="1" ht="12.75">
      <c r="A28" s="93" t="s">
        <v>209</v>
      </c>
      <c r="B28" s="2" t="s">
        <v>234</v>
      </c>
      <c r="C28" s="266"/>
      <c r="D28" s="267"/>
      <c r="E28" s="268"/>
    </row>
    <row r="29" spans="1:5" s="2" customFormat="1" ht="15" customHeight="1">
      <c r="A29" s="93" t="s">
        <v>213</v>
      </c>
      <c r="B29" s="103" t="s">
        <v>235</v>
      </c>
      <c r="C29" s="262"/>
      <c r="D29" s="262"/>
      <c r="E29" s="262"/>
    </row>
    <row r="30" spans="1:5" s="2" customFormat="1" ht="12.75">
      <c r="A30" s="93" t="s">
        <v>364</v>
      </c>
      <c r="B30" s="94" t="s">
        <v>187</v>
      </c>
      <c r="C30" s="262"/>
      <c r="D30" s="262"/>
      <c r="E30" s="262"/>
    </row>
    <row r="31" spans="1:5" s="2" customFormat="1" ht="12.75">
      <c r="A31" s="93" t="s">
        <v>365</v>
      </c>
      <c r="B31" s="94" t="s">
        <v>264</v>
      </c>
      <c r="C31" s="162"/>
      <c r="D31" s="163"/>
      <c r="E31" s="164"/>
    </row>
    <row r="32" spans="1:5" s="2" customFormat="1" ht="12.75">
      <c r="A32" s="93" t="s">
        <v>366</v>
      </c>
      <c r="B32" s="94" t="s">
        <v>237</v>
      </c>
      <c r="C32" s="162"/>
      <c r="D32" s="163"/>
      <c r="E32" s="164"/>
    </row>
    <row r="33" spans="1:5" s="2" customFormat="1" ht="26.25">
      <c r="A33" s="93" t="s">
        <v>367</v>
      </c>
      <c r="B33" s="103" t="s">
        <v>212</v>
      </c>
      <c r="C33" s="269"/>
      <c r="D33" s="270"/>
      <c r="E33" s="271"/>
    </row>
    <row r="34" spans="1:5" s="2" customFormat="1" ht="12.75">
      <c r="A34" s="93" t="s">
        <v>368</v>
      </c>
      <c r="B34" s="103" t="s">
        <v>236</v>
      </c>
      <c r="C34" s="269"/>
      <c r="D34" s="270"/>
      <c r="E34" s="271"/>
    </row>
    <row r="35" spans="1:5" s="2" customFormat="1" ht="15" customHeight="1">
      <c r="A35" s="93" t="s">
        <v>369</v>
      </c>
      <c r="B35" s="94" t="s">
        <v>186</v>
      </c>
      <c r="C35" s="262"/>
      <c r="D35" s="262"/>
      <c r="E35" s="262"/>
    </row>
    <row r="36" spans="1:5" ht="12.75">
      <c r="A36" s="93" t="s">
        <v>374</v>
      </c>
      <c r="B36" s="94" t="s">
        <v>254</v>
      </c>
      <c r="C36" s="262"/>
      <c r="D36" s="262"/>
      <c r="E36" s="262"/>
    </row>
    <row r="37" spans="1:5" ht="10.5" customHeight="1">
      <c r="A37" s="101"/>
      <c r="B37" s="102"/>
      <c r="C37" s="92"/>
      <c r="D37" s="92"/>
      <c r="E37" s="92"/>
    </row>
    <row r="38" spans="1:5" ht="13.5">
      <c r="A38" s="96" t="s">
        <v>305</v>
      </c>
      <c r="B38" s="96"/>
      <c r="C38" s="96"/>
      <c r="D38" s="96"/>
      <c r="E38" s="96"/>
    </row>
  </sheetData>
  <sheetProtection/>
  <mergeCells count="12">
    <mergeCell ref="A10:E10"/>
    <mergeCell ref="C34:E34"/>
    <mergeCell ref="B5:E5"/>
    <mergeCell ref="B6:E6"/>
    <mergeCell ref="C29:E29"/>
    <mergeCell ref="C36:E36"/>
    <mergeCell ref="C26:E26"/>
    <mergeCell ref="C27:E27"/>
    <mergeCell ref="C30:E30"/>
    <mergeCell ref="C35:E35"/>
    <mergeCell ref="C28:E28"/>
    <mergeCell ref="C33:E3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="75" zoomScaleNormal="75" zoomScalePageLayoutView="0" workbookViewId="0" topLeftCell="A7">
      <selection activeCell="H27" sqref="H27"/>
    </sheetView>
  </sheetViews>
  <sheetFormatPr defaultColWidth="9.00390625" defaultRowHeight="12.75"/>
  <cols>
    <col min="1" max="1" width="5.375" style="0" customWidth="1"/>
    <col min="2" max="2" width="43.00390625" style="0" customWidth="1"/>
    <col min="3" max="3" width="14.00390625" style="0" customWidth="1"/>
    <col min="4" max="4" width="24.375" style="0" customWidth="1"/>
  </cols>
  <sheetData>
    <row r="1" spans="1:4" ht="40.5" customHeight="1">
      <c r="A1" s="278" t="s">
        <v>99</v>
      </c>
      <c r="B1" s="278"/>
      <c r="C1" s="278"/>
      <c r="D1" s="278"/>
    </row>
    <row r="2" spans="1:4" ht="15">
      <c r="A2" s="279" t="s">
        <v>127</v>
      </c>
      <c r="B2" s="280"/>
      <c r="C2" s="281" t="s">
        <v>63</v>
      </c>
      <c r="D2" s="282"/>
    </row>
    <row r="3" spans="1:4" ht="15">
      <c r="A3" s="19">
        <v>1</v>
      </c>
      <c r="B3" s="18" t="s">
        <v>101</v>
      </c>
      <c r="C3" s="276">
        <v>11</v>
      </c>
      <c r="D3" s="277"/>
    </row>
    <row r="4" spans="1:4" ht="15">
      <c r="A4" s="19">
        <v>2</v>
      </c>
      <c r="B4" s="18" t="s">
        <v>102</v>
      </c>
      <c r="C4" s="276">
        <v>1</v>
      </c>
      <c r="D4" s="277"/>
    </row>
    <row r="5" spans="1:4" ht="15">
      <c r="A5" s="283">
        <v>3</v>
      </c>
      <c r="B5" s="18" t="s">
        <v>128</v>
      </c>
      <c r="C5" s="276"/>
      <c r="D5" s="277"/>
    </row>
    <row r="6" spans="1:4" ht="15">
      <c r="A6" s="284"/>
      <c r="B6" s="18" t="s">
        <v>188</v>
      </c>
      <c r="C6" s="276"/>
      <c r="D6" s="277"/>
    </row>
    <row r="7" spans="1:4" ht="15">
      <c r="A7" s="285"/>
      <c r="B7" s="18" t="s">
        <v>189</v>
      </c>
      <c r="C7" s="276"/>
      <c r="D7" s="277"/>
    </row>
    <row r="8" spans="1:4" ht="15">
      <c r="A8" s="19">
        <v>4</v>
      </c>
      <c r="B8" s="18" t="s">
        <v>103</v>
      </c>
      <c r="C8" s="276"/>
      <c r="D8" s="277"/>
    </row>
    <row r="9" spans="1:4" ht="30.75">
      <c r="A9" s="23">
        <v>5</v>
      </c>
      <c r="B9" s="18" t="s">
        <v>129</v>
      </c>
      <c r="C9" s="276">
        <v>1</v>
      </c>
      <c r="D9" s="277"/>
    </row>
    <row r="10" spans="1:4" ht="15">
      <c r="A10" s="19">
        <v>6</v>
      </c>
      <c r="B10" s="18" t="s">
        <v>307</v>
      </c>
      <c r="C10" s="276"/>
      <c r="D10" s="277"/>
    </row>
    <row r="11" spans="1:4" ht="15">
      <c r="A11" s="19">
        <v>7</v>
      </c>
      <c r="B11" s="18" t="s">
        <v>104</v>
      </c>
      <c r="C11" s="276"/>
      <c r="D11" s="277"/>
    </row>
    <row r="12" spans="1:4" ht="15">
      <c r="A12" s="19">
        <v>8</v>
      </c>
      <c r="B12" s="18" t="s">
        <v>105</v>
      </c>
      <c r="C12" s="276">
        <v>1</v>
      </c>
      <c r="D12" s="277"/>
    </row>
    <row r="13" spans="1:4" ht="15">
      <c r="A13" s="19">
        <v>9</v>
      </c>
      <c r="B13" s="18" t="s">
        <v>106</v>
      </c>
      <c r="C13" s="276">
        <v>1</v>
      </c>
      <c r="D13" s="277"/>
    </row>
    <row r="14" spans="1:4" ht="15">
      <c r="A14" s="19">
        <v>10</v>
      </c>
      <c r="B14" s="18" t="s">
        <v>107</v>
      </c>
      <c r="C14" s="276"/>
      <c r="D14" s="277"/>
    </row>
    <row r="15" spans="1:4" ht="15">
      <c r="A15" s="19">
        <v>11</v>
      </c>
      <c r="B15" s="18" t="s">
        <v>108</v>
      </c>
      <c r="C15" s="276"/>
      <c r="D15" s="277"/>
    </row>
    <row r="16" spans="1:4" ht="15">
      <c r="A16" s="19">
        <v>12</v>
      </c>
      <c r="B16" s="18" t="s">
        <v>130</v>
      </c>
      <c r="C16" s="276"/>
      <c r="D16" s="277"/>
    </row>
    <row r="17" spans="1:4" ht="15">
      <c r="A17" s="19">
        <v>13</v>
      </c>
      <c r="B17" s="18" t="s">
        <v>109</v>
      </c>
      <c r="C17" s="276"/>
      <c r="D17" s="277"/>
    </row>
    <row r="18" spans="1:4" ht="15">
      <c r="A18" s="19">
        <v>14</v>
      </c>
      <c r="B18" s="18" t="s">
        <v>110</v>
      </c>
      <c r="C18" s="276"/>
      <c r="D18" s="277"/>
    </row>
    <row r="19" spans="1:4" ht="15">
      <c r="A19" s="19">
        <v>15</v>
      </c>
      <c r="B19" s="18" t="s">
        <v>111</v>
      </c>
      <c r="C19" s="276"/>
      <c r="D19" s="277"/>
    </row>
    <row r="20" spans="1:4" ht="15">
      <c r="A20" s="19">
        <v>16</v>
      </c>
      <c r="B20" s="18" t="s">
        <v>122</v>
      </c>
      <c r="C20" s="276"/>
      <c r="D20" s="277"/>
    </row>
    <row r="21" spans="1:4" ht="15">
      <c r="A21" s="19">
        <v>17</v>
      </c>
      <c r="B21" s="18" t="s">
        <v>131</v>
      </c>
      <c r="C21" s="276"/>
      <c r="D21" s="277"/>
    </row>
    <row r="22" spans="1:4" ht="15">
      <c r="A22" s="19">
        <v>18</v>
      </c>
      <c r="B22" s="18" t="s">
        <v>132</v>
      </c>
      <c r="C22" s="276"/>
      <c r="D22" s="277"/>
    </row>
    <row r="23" spans="1:4" ht="15">
      <c r="A23" s="19">
        <v>19</v>
      </c>
      <c r="B23" s="18" t="s">
        <v>133</v>
      </c>
      <c r="C23" s="276">
        <v>1</v>
      </c>
      <c r="D23" s="277"/>
    </row>
    <row r="24" spans="1:4" ht="15">
      <c r="A24" s="19">
        <v>20</v>
      </c>
      <c r="B24" s="18" t="s">
        <v>134</v>
      </c>
      <c r="C24" s="276">
        <v>1</v>
      </c>
      <c r="D24" s="277"/>
    </row>
    <row r="25" spans="1:4" ht="15">
      <c r="A25" s="19">
        <v>21</v>
      </c>
      <c r="B25" s="18" t="s">
        <v>135</v>
      </c>
      <c r="C25" s="276"/>
      <c r="D25" s="277"/>
    </row>
    <row r="26" spans="1:4" ht="15">
      <c r="A26" s="19">
        <v>22</v>
      </c>
      <c r="B26" s="18" t="s">
        <v>136</v>
      </c>
      <c r="C26" s="276"/>
      <c r="D26" s="277"/>
    </row>
    <row r="27" spans="1:4" ht="15">
      <c r="A27" s="19">
        <v>23</v>
      </c>
      <c r="B27" s="18" t="s">
        <v>137</v>
      </c>
      <c r="C27" s="276"/>
      <c r="D27" s="277"/>
    </row>
    <row r="28" spans="1:4" ht="15">
      <c r="A28" s="19">
        <v>24</v>
      </c>
      <c r="B28" s="236" t="s">
        <v>254</v>
      </c>
      <c r="C28" s="233"/>
      <c r="D28" s="234"/>
    </row>
    <row r="29" spans="1:4" ht="30.75">
      <c r="A29" s="279" t="s">
        <v>36</v>
      </c>
      <c r="B29" s="280"/>
      <c r="C29" s="52" t="s">
        <v>63</v>
      </c>
      <c r="D29" s="52" t="s">
        <v>112</v>
      </c>
    </row>
    <row r="30" spans="1:4" ht="15">
      <c r="A30" s="19">
        <v>1</v>
      </c>
      <c r="B30" s="18" t="s">
        <v>113</v>
      </c>
      <c r="C30" s="18"/>
      <c r="D30" s="53"/>
    </row>
    <row r="31" spans="1:4" ht="15">
      <c r="A31" s="19">
        <v>2</v>
      </c>
      <c r="B31" s="18" t="s">
        <v>114</v>
      </c>
      <c r="C31" s="18"/>
      <c r="D31" s="53"/>
    </row>
    <row r="32" spans="1:4" ht="15">
      <c r="A32" s="19">
        <v>3</v>
      </c>
      <c r="B32" s="18" t="s">
        <v>115</v>
      </c>
      <c r="C32" s="18">
        <v>1</v>
      </c>
      <c r="D32" s="53"/>
    </row>
    <row r="33" spans="1:4" ht="15.75" customHeight="1">
      <c r="A33" s="19">
        <v>4</v>
      </c>
      <c r="B33" s="18" t="s">
        <v>123</v>
      </c>
      <c r="C33" s="18"/>
      <c r="D33" s="53"/>
    </row>
    <row r="34" spans="1:4" ht="15">
      <c r="A34" s="19">
        <v>5</v>
      </c>
      <c r="B34" s="18" t="s">
        <v>116</v>
      </c>
      <c r="C34" s="18">
        <v>10</v>
      </c>
      <c r="D34" s="53"/>
    </row>
    <row r="35" spans="1:4" ht="15">
      <c r="A35" s="19">
        <v>6</v>
      </c>
      <c r="B35" s="18" t="s">
        <v>117</v>
      </c>
      <c r="C35" s="18">
        <v>1</v>
      </c>
      <c r="D35" s="241" t="s">
        <v>423</v>
      </c>
    </row>
    <row r="36" spans="1:4" ht="15">
      <c r="A36" s="19">
        <v>7</v>
      </c>
      <c r="B36" s="18" t="s">
        <v>138</v>
      </c>
      <c r="C36" s="18">
        <v>1</v>
      </c>
      <c r="D36" s="241" t="s">
        <v>424</v>
      </c>
    </row>
    <row r="37" spans="1:4" ht="15">
      <c r="A37" s="19">
        <v>8</v>
      </c>
      <c r="B37" s="18" t="s">
        <v>139</v>
      </c>
      <c r="C37" s="18"/>
      <c r="D37" s="53"/>
    </row>
    <row r="38" spans="1:4" ht="15">
      <c r="A38" s="279" t="s">
        <v>32</v>
      </c>
      <c r="B38" s="280"/>
      <c r="C38" s="281" t="s">
        <v>63</v>
      </c>
      <c r="D38" s="282"/>
    </row>
    <row r="39" spans="1:4" ht="15">
      <c r="A39" s="19">
        <v>1</v>
      </c>
      <c r="B39" s="18" t="s">
        <v>34</v>
      </c>
      <c r="C39" s="276">
        <v>1</v>
      </c>
      <c r="D39" s="277"/>
    </row>
    <row r="40" spans="1:4" ht="15">
      <c r="A40" s="19">
        <v>2</v>
      </c>
      <c r="B40" s="18" t="s">
        <v>118</v>
      </c>
      <c r="C40" s="276"/>
      <c r="D40" s="277"/>
    </row>
    <row r="41" spans="1:4" ht="15">
      <c r="A41" s="19">
        <v>3</v>
      </c>
      <c r="B41" s="18" t="s">
        <v>140</v>
      </c>
      <c r="C41" s="276"/>
      <c r="D41" s="277"/>
    </row>
    <row r="42" spans="1:4" ht="15">
      <c r="A42" s="19">
        <v>4</v>
      </c>
      <c r="B42" s="237" t="s">
        <v>254</v>
      </c>
      <c r="C42" s="274"/>
      <c r="D42" s="275"/>
    </row>
  </sheetData>
  <sheetProtection/>
  <mergeCells count="36">
    <mergeCell ref="C41:D41"/>
    <mergeCell ref="A38:B38"/>
    <mergeCell ref="C38:D38"/>
    <mergeCell ref="C39:D39"/>
    <mergeCell ref="C40:D40"/>
    <mergeCell ref="C26:D26"/>
    <mergeCell ref="C27:D27"/>
    <mergeCell ref="A29:B29"/>
    <mergeCell ref="C9:D9"/>
    <mergeCell ref="C21:D21"/>
    <mergeCell ref="C25:D25"/>
    <mergeCell ref="C24:D24"/>
    <mergeCell ref="C17:D17"/>
    <mergeCell ref="C18:D18"/>
    <mergeCell ref="C19:D19"/>
    <mergeCell ref="C20:D20"/>
    <mergeCell ref="C22:D22"/>
    <mergeCell ref="C23:D23"/>
    <mergeCell ref="C6:D6"/>
    <mergeCell ref="C7:D7"/>
    <mergeCell ref="A2:B2"/>
    <mergeCell ref="C8:D8"/>
    <mergeCell ref="C2:D2"/>
    <mergeCell ref="C3:D3"/>
    <mergeCell ref="C4:D4"/>
    <mergeCell ref="A5:A7"/>
    <mergeCell ref="C42:D42"/>
    <mergeCell ref="C5:D5"/>
    <mergeCell ref="A1:D1"/>
    <mergeCell ref="C15:D15"/>
    <mergeCell ref="C10:D10"/>
    <mergeCell ref="C11:D11"/>
    <mergeCell ref="C12:D12"/>
    <mergeCell ref="C13:D13"/>
    <mergeCell ref="C14:D14"/>
    <mergeCell ref="C16:D16"/>
  </mergeCells>
  <hyperlinks>
    <hyperlink ref="D35" r:id="rId1" display="perevolock.cdt@gmail.com"/>
    <hyperlink ref="D36" r:id="rId2" display="http://perevolockcdt.ru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O23"/>
  <sheetViews>
    <sheetView zoomScale="120" zoomScaleNormal="120" workbookViewId="0" topLeftCell="A7">
      <selection activeCell="H10" sqref="H10"/>
    </sheetView>
  </sheetViews>
  <sheetFormatPr defaultColWidth="9.00390625" defaultRowHeight="12.75"/>
  <cols>
    <col min="1" max="1" width="27.00390625" style="0" customWidth="1"/>
    <col min="2" max="2" width="3.875" style="0" customWidth="1"/>
    <col min="3" max="3" width="10.125" style="0" customWidth="1"/>
    <col min="5" max="5" width="9.50390625" style="0" customWidth="1"/>
    <col min="6" max="6" width="8.625" style="0" customWidth="1"/>
    <col min="7" max="8" width="7.625" style="0" customWidth="1"/>
    <col min="9" max="9" width="9.00390625" style="0" customWidth="1"/>
    <col min="10" max="10" width="6.125" style="0" customWidth="1"/>
    <col min="11" max="12" width="5.50390625" style="0" customWidth="1"/>
    <col min="13" max="13" width="6.00390625" style="0" customWidth="1"/>
    <col min="14" max="14" width="5.375" style="0" customWidth="1"/>
    <col min="15" max="15" width="6.875" style="0" customWidth="1"/>
    <col min="16" max="16" width="26.375" style="0" customWidth="1"/>
    <col min="17" max="17" width="4.50390625" style="0" customWidth="1"/>
    <col min="18" max="18" width="7.375" style="0" customWidth="1"/>
    <col min="19" max="19" width="6.875" style="0" customWidth="1"/>
    <col min="20" max="20" width="7.00390625" style="0" customWidth="1"/>
    <col min="21" max="21" width="7.125" style="0" customWidth="1"/>
    <col min="22" max="22" width="7.875" style="0" customWidth="1"/>
    <col min="23" max="23" width="6.625" style="0" customWidth="1"/>
    <col min="24" max="24" width="5.375" style="0" customWidth="1"/>
    <col min="25" max="25" width="4.125" style="0" customWidth="1"/>
    <col min="26" max="26" width="4.50390625" style="0" customWidth="1"/>
    <col min="27" max="27" width="5.125" style="0" customWidth="1"/>
    <col min="28" max="28" width="5.50390625" style="0" customWidth="1"/>
    <col min="29" max="29" width="5.875" style="0" customWidth="1"/>
    <col min="30" max="30" width="5.50390625" style="0" customWidth="1"/>
    <col min="31" max="31" width="6.00390625" style="0" customWidth="1"/>
    <col min="32" max="33" width="6.625" style="0" customWidth="1"/>
    <col min="34" max="34" width="9.625" style="0" customWidth="1"/>
    <col min="35" max="35" width="29.00390625" style="0" customWidth="1"/>
    <col min="36" max="36" width="6.00390625" style="0" customWidth="1"/>
    <col min="37" max="37" width="6.625" style="0" customWidth="1"/>
    <col min="38" max="38" width="6.00390625" style="0" customWidth="1"/>
    <col min="39" max="39" width="11.875" style="0" customWidth="1"/>
    <col min="40" max="40" width="9.50390625" style="0" bestFit="1" customWidth="1"/>
    <col min="41" max="41" width="9.00390625" style="0" customWidth="1"/>
    <col min="42" max="42" width="9.50390625" style="0" bestFit="1" customWidth="1"/>
    <col min="43" max="43" width="12.125" style="0" customWidth="1"/>
    <col min="44" max="44" width="9.50390625" style="0" customWidth="1"/>
    <col min="45" max="45" width="11.50390625" style="0" bestFit="1" customWidth="1"/>
    <col min="46" max="47" width="7.375" style="0" bestFit="1" customWidth="1"/>
  </cols>
  <sheetData>
    <row r="2" spans="1:42" ht="15">
      <c r="A2" s="294" t="s">
        <v>276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32"/>
      <c r="AI2" s="294"/>
      <c r="AJ2" s="294"/>
      <c r="AK2" s="294"/>
      <c r="AL2" s="294"/>
      <c r="AM2" s="294"/>
      <c r="AN2" s="294"/>
      <c r="AO2" s="32"/>
      <c r="AP2" s="32"/>
    </row>
    <row r="3" spans="1:42" ht="15">
      <c r="A3" s="76"/>
      <c r="B3" s="76"/>
      <c r="C3" s="76"/>
      <c r="D3" s="76"/>
      <c r="E3" s="76"/>
      <c r="F3" s="76"/>
      <c r="G3" s="76"/>
      <c r="H3" s="76"/>
      <c r="I3" s="296" t="s">
        <v>210</v>
      </c>
      <c r="J3" s="296"/>
      <c r="K3" s="296"/>
      <c r="L3" s="296"/>
      <c r="M3" s="296"/>
      <c r="N3" s="296"/>
      <c r="O3" s="296"/>
      <c r="P3" s="76"/>
      <c r="Q3" s="76"/>
      <c r="R3" s="54"/>
      <c r="S3" s="54"/>
      <c r="T3" s="54"/>
      <c r="U3" s="54"/>
      <c r="V3" s="54"/>
      <c r="W3" s="54"/>
      <c r="X3" s="54"/>
      <c r="Y3" s="54"/>
      <c r="Z3" s="54"/>
      <c r="AA3" s="296" t="s">
        <v>211</v>
      </c>
      <c r="AB3" s="296"/>
      <c r="AC3" s="296"/>
      <c r="AD3" s="296"/>
      <c r="AE3" s="296"/>
      <c r="AF3" s="296"/>
      <c r="AG3" s="296"/>
      <c r="AH3" s="54"/>
      <c r="AI3" s="1"/>
      <c r="AJ3" s="1"/>
      <c r="AK3" s="1"/>
      <c r="AL3" s="1"/>
      <c r="AM3" s="1"/>
      <c r="AN3" s="1"/>
      <c r="AO3" s="1"/>
      <c r="AP3" s="1"/>
    </row>
    <row r="4" spans="1:145" ht="12.75" customHeight="1">
      <c r="A4" s="286" t="s">
        <v>100</v>
      </c>
      <c r="B4" s="287" t="s">
        <v>141</v>
      </c>
      <c r="C4" s="287" t="s">
        <v>142</v>
      </c>
      <c r="D4" s="287" t="s">
        <v>143</v>
      </c>
      <c r="E4" s="287" t="s">
        <v>144</v>
      </c>
      <c r="F4" s="287" t="s">
        <v>411</v>
      </c>
      <c r="G4" s="287" t="s">
        <v>418</v>
      </c>
      <c r="H4" s="295"/>
      <c r="I4" s="295"/>
      <c r="J4" s="295"/>
      <c r="K4" s="295"/>
      <c r="L4" s="295"/>
      <c r="M4" s="295"/>
      <c r="N4" s="287" t="s">
        <v>145</v>
      </c>
      <c r="O4" s="295"/>
      <c r="P4" s="286" t="s">
        <v>100</v>
      </c>
      <c r="Q4" s="287" t="s">
        <v>141</v>
      </c>
      <c r="R4" s="288" t="s">
        <v>419</v>
      </c>
      <c r="S4" s="289"/>
      <c r="T4" s="289"/>
      <c r="U4" s="289"/>
      <c r="V4" s="289"/>
      <c r="W4" s="290"/>
      <c r="X4" s="288" t="s">
        <v>420</v>
      </c>
      <c r="Y4" s="289"/>
      <c r="Z4" s="289"/>
      <c r="AA4" s="289"/>
      <c r="AB4" s="290"/>
      <c r="AC4" s="288" t="s">
        <v>421</v>
      </c>
      <c r="AD4" s="289"/>
      <c r="AE4" s="289"/>
      <c r="AF4" s="289"/>
      <c r="AG4" s="290"/>
      <c r="AH4" s="287" t="s">
        <v>422</v>
      </c>
      <c r="AI4" s="286" t="s">
        <v>100</v>
      </c>
      <c r="AJ4" s="287" t="s">
        <v>141</v>
      </c>
      <c r="AK4" s="288" t="s">
        <v>417</v>
      </c>
      <c r="AL4" s="289"/>
      <c r="AM4" s="289"/>
      <c r="AN4" s="289"/>
      <c r="AO4" s="289"/>
      <c r="AP4" s="289"/>
      <c r="AQ4" s="289"/>
      <c r="AR4" s="289"/>
      <c r="AS4" s="289"/>
      <c r="AT4" s="289"/>
      <c r="AU4" s="290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</row>
    <row r="5" spans="1:145" ht="49.5" customHeight="1">
      <c r="A5" s="286"/>
      <c r="B5" s="287"/>
      <c r="C5" s="287"/>
      <c r="D5" s="287"/>
      <c r="E5" s="287"/>
      <c r="F5" s="287"/>
      <c r="G5" s="287" t="s">
        <v>146</v>
      </c>
      <c r="H5" s="295"/>
      <c r="I5" s="287" t="s">
        <v>147</v>
      </c>
      <c r="J5" s="287" t="s">
        <v>148</v>
      </c>
      <c r="K5" s="295"/>
      <c r="L5" s="295"/>
      <c r="M5" s="295"/>
      <c r="N5" s="295"/>
      <c r="O5" s="295"/>
      <c r="P5" s="286"/>
      <c r="Q5" s="287"/>
      <c r="R5" s="291"/>
      <c r="S5" s="292"/>
      <c r="T5" s="292"/>
      <c r="U5" s="292"/>
      <c r="V5" s="292"/>
      <c r="W5" s="293"/>
      <c r="X5" s="291"/>
      <c r="Y5" s="292"/>
      <c r="Z5" s="292"/>
      <c r="AA5" s="292"/>
      <c r="AB5" s="293"/>
      <c r="AC5" s="291"/>
      <c r="AD5" s="292"/>
      <c r="AE5" s="292"/>
      <c r="AF5" s="292"/>
      <c r="AG5" s="293"/>
      <c r="AH5" s="287"/>
      <c r="AI5" s="286"/>
      <c r="AJ5" s="287"/>
      <c r="AK5" s="291"/>
      <c r="AL5" s="292"/>
      <c r="AM5" s="292"/>
      <c r="AN5" s="292"/>
      <c r="AO5" s="292"/>
      <c r="AP5" s="292"/>
      <c r="AQ5" s="292"/>
      <c r="AR5" s="292"/>
      <c r="AS5" s="292"/>
      <c r="AT5" s="292"/>
      <c r="AU5" s="293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</row>
    <row r="6" spans="1:145" ht="80.25" customHeight="1">
      <c r="A6" s="286"/>
      <c r="B6" s="287"/>
      <c r="C6" s="287"/>
      <c r="D6" s="287"/>
      <c r="E6" s="287"/>
      <c r="F6" s="287"/>
      <c r="G6" s="78" t="s">
        <v>149</v>
      </c>
      <c r="H6" s="78" t="s">
        <v>150</v>
      </c>
      <c r="I6" s="295"/>
      <c r="J6" s="78" t="s">
        <v>151</v>
      </c>
      <c r="K6" s="78" t="s">
        <v>152</v>
      </c>
      <c r="L6" s="195" t="s">
        <v>271</v>
      </c>
      <c r="M6" s="78" t="s">
        <v>153</v>
      </c>
      <c r="N6" s="78" t="s">
        <v>52</v>
      </c>
      <c r="O6" s="78" t="s">
        <v>412</v>
      </c>
      <c r="P6" s="286"/>
      <c r="Q6" s="287"/>
      <c r="R6" s="78" t="s">
        <v>154</v>
      </c>
      <c r="S6" s="78" t="s">
        <v>413</v>
      </c>
      <c r="T6" s="78" t="s">
        <v>155</v>
      </c>
      <c r="U6" s="78" t="s">
        <v>414</v>
      </c>
      <c r="V6" s="78" t="s">
        <v>330</v>
      </c>
      <c r="W6" s="78" t="s">
        <v>156</v>
      </c>
      <c r="X6" s="78" t="s">
        <v>157</v>
      </c>
      <c r="Y6" s="78" t="s">
        <v>158</v>
      </c>
      <c r="Z6" s="78" t="s">
        <v>159</v>
      </c>
      <c r="AA6" s="78" t="s">
        <v>160</v>
      </c>
      <c r="AB6" s="78" t="s">
        <v>161</v>
      </c>
      <c r="AC6" s="78" t="s">
        <v>162</v>
      </c>
      <c r="AD6" s="78" t="s">
        <v>163</v>
      </c>
      <c r="AE6" s="78" t="s">
        <v>198</v>
      </c>
      <c r="AF6" s="78" t="s">
        <v>415</v>
      </c>
      <c r="AG6" s="78" t="s">
        <v>416</v>
      </c>
      <c r="AH6" s="78" t="s">
        <v>329</v>
      </c>
      <c r="AI6" s="286"/>
      <c r="AJ6" s="287"/>
      <c r="AK6" s="232" t="s">
        <v>331</v>
      </c>
      <c r="AL6" s="232" t="s">
        <v>332</v>
      </c>
      <c r="AM6" s="232" t="s">
        <v>340</v>
      </c>
      <c r="AN6" s="232" t="s">
        <v>333</v>
      </c>
      <c r="AO6" s="232" t="s">
        <v>334</v>
      </c>
      <c r="AP6" s="232" t="s">
        <v>341</v>
      </c>
      <c r="AQ6" s="232" t="s">
        <v>335</v>
      </c>
      <c r="AR6" s="232" t="s">
        <v>336</v>
      </c>
      <c r="AS6" s="232" t="s">
        <v>337</v>
      </c>
      <c r="AT6" s="232" t="s">
        <v>338</v>
      </c>
      <c r="AU6" s="232" t="s">
        <v>339</v>
      </c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</row>
    <row r="7" spans="1:47" ht="15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2">
        <v>14</v>
      </c>
      <c r="O7" s="82">
        <v>15</v>
      </c>
      <c r="P7" s="80">
        <v>1</v>
      </c>
      <c r="Q7" s="81">
        <v>2</v>
      </c>
      <c r="R7" s="80">
        <v>16</v>
      </c>
      <c r="S7" s="80">
        <v>17</v>
      </c>
      <c r="T7" s="80">
        <v>18</v>
      </c>
      <c r="U7" s="80">
        <v>19</v>
      </c>
      <c r="V7" s="80">
        <v>20</v>
      </c>
      <c r="W7" s="80">
        <v>21</v>
      </c>
      <c r="X7" s="80">
        <v>22</v>
      </c>
      <c r="Y7" s="80">
        <v>23</v>
      </c>
      <c r="Z7" s="80">
        <v>24</v>
      </c>
      <c r="AA7" s="80">
        <v>25</v>
      </c>
      <c r="AB7" s="80">
        <v>26</v>
      </c>
      <c r="AC7" s="80">
        <v>27</v>
      </c>
      <c r="AD7" s="80">
        <v>28</v>
      </c>
      <c r="AE7" s="80">
        <v>29</v>
      </c>
      <c r="AF7" s="80">
        <v>30</v>
      </c>
      <c r="AG7" s="80">
        <v>31</v>
      </c>
      <c r="AH7" s="80">
        <v>32</v>
      </c>
      <c r="AI7" s="80">
        <v>1</v>
      </c>
      <c r="AJ7" s="80">
        <v>2</v>
      </c>
      <c r="AK7" s="80">
        <v>33</v>
      </c>
      <c r="AL7" s="80">
        <v>34</v>
      </c>
      <c r="AM7" s="80">
        <v>35</v>
      </c>
      <c r="AN7" s="80">
        <v>36</v>
      </c>
      <c r="AO7" s="80">
        <v>37</v>
      </c>
      <c r="AP7" s="80">
        <v>38</v>
      </c>
      <c r="AQ7" s="80">
        <v>39</v>
      </c>
      <c r="AR7" s="80">
        <v>40</v>
      </c>
      <c r="AS7" s="80">
        <v>41</v>
      </c>
      <c r="AT7" s="80">
        <v>42</v>
      </c>
      <c r="AU7" s="80">
        <v>43</v>
      </c>
    </row>
    <row r="8" spans="1:47" ht="24">
      <c r="A8" s="226" t="s">
        <v>179</v>
      </c>
      <c r="B8" s="192">
        <v>1</v>
      </c>
      <c r="C8" s="227">
        <f>C9+C14+C22+C23</f>
        <v>55</v>
      </c>
      <c r="D8" s="227">
        <f aca="true" t="shared" si="0" ref="D8:O8">D9+D14+D22+D23</f>
        <v>0</v>
      </c>
      <c r="E8" s="227">
        <f t="shared" si="0"/>
        <v>16</v>
      </c>
      <c r="F8" s="227">
        <f t="shared" si="0"/>
        <v>40</v>
      </c>
      <c r="G8" s="227">
        <f t="shared" si="0"/>
        <v>39</v>
      </c>
      <c r="H8" s="227">
        <f t="shared" si="0"/>
        <v>16</v>
      </c>
      <c r="I8" s="227">
        <f t="shared" si="0"/>
        <v>2</v>
      </c>
      <c r="J8" s="227">
        <f t="shared" si="0"/>
        <v>22</v>
      </c>
      <c r="K8" s="227">
        <f t="shared" si="0"/>
        <v>20</v>
      </c>
      <c r="L8" s="227">
        <f t="shared" si="0"/>
        <v>4</v>
      </c>
      <c r="M8" s="227">
        <f t="shared" si="0"/>
        <v>9</v>
      </c>
      <c r="N8" s="227">
        <f t="shared" si="0"/>
        <v>39</v>
      </c>
      <c r="O8" s="227">
        <f t="shared" si="0"/>
        <v>28</v>
      </c>
      <c r="P8" s="226" t="s">
        <v>179</v>
      </c>
      <c r="Q8" s="186">
        <v>1</v>
      </c>
      <c r="R8" s="227">
        <f aca="true" t="shared" si="1" ref="R8:AG8">R9+R14+R22+R23</f>
        <v>44</v>
      </c>
      <c r="S8" s="227">
        <f t="shared" si="1"/>
        <v>40</v>
      </c>
      <c r="T8" s="227">
        <f t="shared" si="1"/>
        <v>11</v>
      </c>
      <c r="U8" s="227">
        <f t="shared" si="1"/>
        <v>6</v>
      </c>
      <c r="V8" s="227">
        <f t="shared" si="1"/>
        <v>0</v>
      </c>
      <c r="W8" s="227">
        <f t="shared" si="1"/>
        <v>3</v>
      </c>
      <c r="X8" s="227">
        <f t="shared" si="1"/>
        <v>4</v>
      </c>
      <c r="Y8" s="227">
        <f t="shared" si="1"/>
        <v>4</v>
      </c>
      <c r="Z8" s="227">
        <f t="shared" si="1"/>
        <v>15</v>
      </c>
      <c r="AA8" s="227">
        <f t="shared" si="1"/>
        <v>2</v>
      </c>
      <c r="AB8" s="227">
        <f t="shared" si="1"/>
        <v>30</v>
      </c>
      <c r="AC8" s="227">
        <f t="shared" si="1"/>
        <v>0</v>
      </c>
      <c r="AD8" s="227">
        <f t="shared" si="1"/>
        <v>7</v>
      </c>
      <c r="AE8" s="227">
        <f t="shared" si="1"/>
        <v>48</v>
      </c>
      <c r="AF8" s="227">
        <f t="shared" si="1"/>
        <v>12</v>
      </c>
      <c r="AG8" s="227">
        <f t="shared" si="1"/>
        <v>11</v>
      </c>
      <c r="AH8" s="227">
        <f>AH9+AH14+AH22+AH23</f>
        <v>0</v>
      </c>
      <c r="AI8" s="83" t="s">
        <v>179</v>
      </c>
      <c r="AJ8" s="186">
        <v>1</v>
      </c>
      <c r="AK8" s="225">
        <f>AK9+AK14+AK22+AK23</f>
        <v>0</v>
      </c>
      <c r="AL8" s="225">
        <f>AL9+AL14+AL22+AL23</f>
        <v>0</v>
      </c>
      <c r="AM8" s="225">
        <f>AM9+AM14+AM22+AM23</f>
        <v>0</v>
      </c>
      <c r="AN8" s="225">
        <f>AN9+AN14+AN22+AN23</f>
        <v>0</v>
      </c>
      <c r="AO8" s="225">
        <f aca="true" t="shared" si="2" ref="AO8:AU8">AO9+AO14+AO22+AO23</f>
        <v>0</v>
      </c>
      <c r="AP8" s="225">
        <f t="shared" si="2"/>
        <v>0</v>
      </c>
      <c r="AQ8" s="225">
        <f t="shared" si="2"/>
        <v>0</v>
      </c>
      <c r="AR8" s="225">
        <f t="shared" si="2"/>
        <v>0</v>
      </c>
      <c r="AS8" s="225">
        <f t="shared" si="2"/>
        <v>0</v>
      </c>
      <c r="AT8" s="225">
        <f t="shared" si="2"/>
        <v>0</v>
      </c>
      <c r="AU8" s="225">
        <f t="shared" si="2"/>
        <v>19</v>
      </c>
    </row>
    <row r="9" spans="1:47" ht="36">
      <c r="A9" s="228" t="s">
        <v>164</v>
      </c>
      <c r="B9" s="186">
        <v>2</v>
      </c>
      <c r="C9" s="227">
        <f>C10+C11+C12+C13</f>
        <v>2</v>
      </c>
      <c r="D9" s="227">
        <f aca="true" t="shared" si="3" ref="D9:O9">D10+D11+D12+D13</f>
        <v>0</v>
      </c>
      <c r="E9" s="227">
        <f t="shared" si="3"/>
        <v>2</v>
      </c>
      <c r="F9" s="227">
        <f t="shared" si="3"/>
        <v>1</v>
      </c>
      <c r="G9" s="227">
        <f t="shared" si="3"/>
        <v>0</v>
      </c>
      <c r="H9" s="227">
        <f t="shared" si="3"/>
        <v>2</v>
      </c>
      <c r="I9" s="227">
        <f t="shared" si="3"/>
        <v>2</v>
      </c>
      <c r="J9" s="227">
        <f t="shared" si="3"/>
        <v>0</v>
      </c>
      <c r="K9" s="227">
        <f t="shared" si="3"/>
        <v>0</v>
      </c>
      <c r="L9" s="227">
        <f t="shared" si="3"/>
        <v>1</v>
      </c>
      <c r="M9" s="227">
        <f t="shared" si="3"/>
        <v>1</v>
      </c>
      <c r="N9" s="227">
        <f t="shared" si="3"/>
        <v>0</v>
      </c>
      <c r="O9" s="227">
        <f t="shared" si="3"/>
        <v>0</v>
      </c>
      <c r="P9" s="228" t="s">
        <v>164</v>
      </c>
      <c r="Q9" s="186">
        <v>2</v>
      </c>
      <c r="R9" s="227">
        <f aca="true" t="shared" si="4" ref="R9:AG9">R10+R11+R12+R13</f>
        <v>2</v>
      </c>
      <c r="S9" s="227">
        <f t="shared" si="4"/>
        <v>2</v>
      </c>
      <c r="T9" s="227">
        <f t="shared" si="4"/>
        <v>0</v>
      </c>
      <c r="U9" s="227">
        <f t="shared" si="4"/>
        <v>0</v>
      </c>
      <c r="V9" s="227">
        <f t="shared" si="4"/>
        <v>0</v>
      </c>
      <c r="W9" s="227">
        <f t="shared" si="4"/>
        <v>0</v>
      </c>
      <c r="X9" s="227">
        <f t="shared" si="4"/>
        <v>0</v>
      </c>
      <c r="Y9" s="227">
        <f t="shared" si="4"/>
        <v>0</v>
      </c>
      <c r="Z9" s="227">
        <f t="shared" si="4"/>
        <v>0</v>
      </c>
      <c r="AA9" s="227">
        <f t="shared" si="4"/>
        <v>1</v>
      </c>
      <c r="AB9" s="227">
        <f t="shared" si="4"/>
        <v>1</v>
      </c>
      <c r="AC9" s="227">
        <f t="shared" si="4"/>
        <v>0</v>
      </c>
      <c r="AD9" s="227">
        <f t="shared" si="4"/>
        <v>0</v>
      </c>
      <c r="AE9" s="227">
        <f t="shared" si="4"/>
        <v>2</v>
      </c>
      <c r="AF9" s="227">
        <f t="shared" si="4"/>
        <v>1</v>
      </c>
      <c r="AG9" s="227">
        <f t="shared" si="4"/>
        <v>1</v>
      </c>
      <c r="AH9" s="227">
        <f>AH10+AH11+AH12+AH13</f>
        <v>0</v>
      </c>
      <c r="AI9" s="77" t="s">
        <v>164</v>
      </c>
      <c r="AJ9" s="186">
        <v>2</v>
      </c>
      <c r="AK9" s="225">
        <f aca="true" t="shared" si="5" ref="AK9:AR9">AK10+AK11+AK12+AK13</f>
        <v>0</v>
      </c>
      <c r="AL9" s="225">
        <f t="shared" si="5"/>
        <v>0</v>
      </c>
      <c r="AM9" s="225">
        <f t="shared" si="5"/>
        <v>0</v>
      </c>
      <c r="AN9" s="225">
        <f t="shared" si="5"/>
        <v>0</v>
      </c>
      <c r="AO9" s="225">
        <f t="shared" si="5"/>
        <v>0</v>
      </c>
      <c r="AP9" s="225">
        <f t="shared" si="5"/>
        <v>0</v>
      </c>
      <c r="AQ9" s="225">
        <f t="shared" si="5"/>
        <v>0</v>
      </c>
      <c r="AR9" s="225">
        <f t="shared" si="5"/>
        <v>0</v>
      </c>
      <c r="AS9" s="225">
        <f>AS10+AS11+AS12+AS13</f>
        <v>0</v>
      </c>
      <c r="AT9" s="225">
        <f>AT10+AT11+AT12+AT13</f>
        <v>0</v>
      </c>
      <c r="AU9" s="225">
        <f>AU10+AU11+AU12+AU13</f>
        <v>2</v>
      </c>
    </row>
    <row r="10" spans="1:47" ht="15">
      <c r="A10" s="228" t="s">
        <v>165</v>
      </c>
      <c r="B10" s="186">
        <v>3</v>
      </c>
      <c r="C10" s="227">
        <v>1</v>
      </c>
      <c r="D10" s="91">
        <v>0</v>
      </c>
      <c r="E10" s="91">
        <v>1</v>
      </c>
      <c r="F10" s="91">
        <v>1</v>
      </c>
      <c r="G10" s="91">
        <v>0</v>
      </c>
      <c r="H10" s="91">
        <v>1</v>
      </c>
      <c r="I10" s="91">
        <v>1</v>
      </c>
      <c r="J10" s="91">
        <v>0</v>
      </c>
      <c r="K10" s="91">
        <v>0</v>
      </c>
      <c r="L10" s="91">
        <v>1</v>
      </c>
      <c r="M10" s="91">
        <v>0</v>
      </c>
      <c r="N10" s="91">
        <v>0</v>
      </c>
      <c r="O10" s="91">
        <v>0</v>
      </c>
      <c r="P10" s="228" t="s">
        <v>165</v>
      </c>
      <c r="Q10" s="186">
        <v>3</v>
      </c>
      <c r="R10" s="186">
        <v>1</v>
      </c>
      <c r="S10" s="186">
        <v>1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6">
        <v>0</v>
      </c>
      <c r="AA10" s="186">
        <v>0</v>
      </c>
      <c r="AB10" s="186">
        <v>1</v>
      </c>
      <c r="AC10" s="186">
        <v>0</v>
      </c>
      <c r="AD10" s="186">
        <v>0</v>
      </c>
      <c r="AE10" s="186">
        <v>1</v>
      </c>
      <c r="AF10" s="186">
        <v>1</v>
      </c>
      <c r="AG10" s="186">
        <v>1</v>
      </c>
      <c r="AH10" s="243">
        <v>0</v>
      </c>
      <c r="AI10" s="77" t="s">
        <v>165</v>
      </c>
      <c r="AJ10" s="186">
        <v>3</v>
      </c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>
        <v>1</v>
      </c>
    </row>
    <row r="11" spans="1:47" ht="15">
      <c r="A11" s="230" t="s">
        <v>166</v>
      </c>
      <c r="B11" s="186">
        <v>4</v>
      </c>
      <c r="C11" s="227">
        <v>1</v>
      </c>
      <c r="D11" s="91">
        <v>0</v>
      </c>
      <c r="E11" s="91">
        <v>1</v>
      </c>
      <c r="F11" s="91">
        <v>0</v>
      </c>
      <c r="G11" s="91">
        <v>0</v>
      </c>
      <c r="H11" s="91">
        <v>1</v>
      </c>
      <c r="I11" s="91">
        <v>1</v>
      </c>
      <c r="J11" s="91">
        <v>0</v>
      </c>
      <c r="K11" s="91">
        <v>0</v>
      </c>
      <c r="L11" s="91">
        <v>0</v>
      </c>
      <c r="M11" s="91">
        <v>1</v>
      </c>
      <c r="N11" s="91">
        <v>0</v>
      </c>
      <c r="O11" s="91">
        <v>0</v>
      </c>
      <c r="P11" s="230" t="s">
        <v>166</v>
      </c>
      <c r="Q11" s="186">
        <v>4</v>
      </c>
      <c r="R11" s="186">
        <v>1</v>
      </c>
      <c r="S11" s="186">
        <v>1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6">
        <v>0</v>
      </c>
      <c r="AA11" s="186">
        <v>1</v>
      </c>
      <c r="AB11" s="186">
        <v>0</v>
      </c>
      <c r="AC11" s="186">
        <v>0</v>
      </c>
      <c r="AD11" s="186">
        <v>0</v>
      </c>
      <c r="AE11" s="186">
        <v>1</v>
      </c>
      <c r="AF11" s="186">
        <v>0</v>
      </c>
      <c r="AG11" s="186">
        <v>0</v>
      </c>
      <c r="AH11" s="243">
        <v>0</v>
      </c>
      <c r="AI11" s="84" t="s">
        <v>166</v>
      </c>
      <c r="AJ11" s="186">
        <v>4</v>
      </c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>
        <v>1</v>
      </c>
    </row>
    <row r="12" spans="1:47" ht="15">
      <c r="A12" s="230" t="s">
        <v>167</v>
      </c>
      <c r="B12" s="186">
        <v>5</v>
      </c>
      <c r="C12" s="227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230" t="s">
        <v>167</v>
      </c>
      <c r="Q12" s="186">
        <v>5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6">
        <v>0</v>
      </c>
      <c r="AA12" s="186">
        <v>0</v>
      </c>
      <c r="AB12" s="186">
        <v>0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243">
        <v>0</v>
      </c>
      <c r="AI12" s="84" t="s">
        <v>167</v>
      </c>
      <c r="AJ12" s="186">
        <v>5</v>
      </c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>
        <v>0</v>
      </c>
    </row>
    <row r="13" spans="1:47" ht="15">
      <c r="A13" s="230" t="s">
        <v>168</v>
      </c>
      <c r="B13" s="186">
        <v>6</v>
      </c>
      <c r="C13" s="227"/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230" t="s">
        <v>168</v>
      </c>
      <c r="Q13" s="186">
        <v>6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243">
        <v>0</v>
      </c>
      <c r="AI13" s="84" t="s">
        <v>168</v>
      </c>
      <c r="AJ13" s="186">
        <v>6</v>
      </c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>
        <v>0</v>
      </c>
    </row>
    <row r="14" spans="1:47" ht="24">
      <c r="A14" s="228" t="s">
        <v>180</v>
      </c>
      <c r="B14" s="186">
        <v>7</v>
      </c>
      <c r="C14" s="227">
        <f>C15+C16+C17+C18+C19+C20</f>
        <v>46</v>
      </c>
      <c r="D14" s="227">
        <f aca="true" t="shared" si="6" ref="D14:O14">D15+D16+D17+D18+D19+D20</f>
        <v>0</v>
      </c>
      <c r="E14" s="227">
        <f t="shared" si="6"/>
        <v>7</v>
      </c>
      <c r="F14" s="227">
        <f t="shared" si="6"/>
        <v>34</v>
      </c>
      <c r="G14" s="227">
        <f t="shared" si="6"/>
        <v>39</v>
      </c>
      <c r="H14" s="227">
        <f t="shared" si="6"/>
        <v>7</v>
      </c>
      <c r="I14" s="227">
        <f t="shared" si="6"/>
        <v>0</v>
      </c>
      <c r="J14" s="227">
        <f t="shared" si="6"/>
        <v>22</v>
      </c>
      <c r="K14" s="227">
        <f t="shared" si="6"/>
        <v>20</v>
      </c>
      <c r="L14" s="227">
        <f t="shared" si="6"/>
        <v>3</v>
      </c>
      <c r="M14" s="227">
        <f t="shared" si="6"/>
        <v>1</v>
      </c>
      <c r="N14" s="227">
        <f t="shared" si="6"/>
        <v>39</v>
      </c>
      <c r="O14" s="227">
        <f t="shared" si="6"/>
        <v>28</v>
      </c>
      <c r="P14" s="228" t="s">
        <v>180</v>
      </c>
      <c r="Q14" s="186">
        <v>7</v>
      </c>
      <c r="R14" s="227">
        <f aca="true" t="shared" si="7" ref="R14:AG14">R15+R16+R17+R18+R19+R20</f>
        <v>42</v>
      </c>
      <c r="S14" s="227">
        <f t="shared" si="7"/>
        <v>38</v>
      </c>
      <c r="T14" s="227">
        <f t="shared" si="7"/>
        <v>7</v>
      </c>
      <c r="U14" s="227">
        <f t="shared" si="7"/>
        <v>6</v>
      </c>
      <c r="V14" s="227">
        <f t="shared" si="7"/>
        <v>0</v>
      </c>
      <c r="W14" s="227">
        <f t="shared" si="7"/>
        <v>0</v>
      </c>
      <c r="X14" s="227">
        <f t="shared" si="7"/>
        <v>3</v>
      </c>
      <c r="Y14" s="227">
        <f t="shared" si="7"/>
        <v>4</v>
      </c>
      <c r="Z14" s="227">
        <f t="shared" si="7"/>
        <v>15</v>
      </c>
      <c r="AA14" s="227">
        <f t="shared" si="7"/>
        <v>1</v>
      </c>
      <c r="AB14" s="227">
        <f t="shared" si="7"/>
        <v>23</v>
      </c>
      <c r="AC14" s="227">
        <f t="shared" si="7"/>
        <v>0</v>
      </c>
      <c r="AD14" s="227">
        <f t="shared" si="7"/>
        <v>6</v>
      </c>
      <c r="AE14" s="227">
        <f t="shared" si="7"/>
        <v>40</v>
      </c>
      <c r="AF14" s="227">
        <f t="shared" si="7"/>
        <v>7</v>
      </c>
      <c r="AG14" s="227">
        <f t="shared" si="7"/>
        <v>7</v>
      </c>
      <c r="AH14" s="227">
        <f>AH15+AH16+AH17+AH18+AH19+AH20</f>
        <v>0</v>
      </c>
      <c r="AI14" s="77" t="s">
        <v>180</v>
      </c>
      <c r="AJ14" s="186">
        <v>7</v>
      </c>
      <c r="AK14" s="225">
        <f aca="true" t="shared" si="8" ref="AK14:AT14">AK15+AK16+AK17+AK18+AK19+AK20</f>
        <v>0</v>
      </c>
      <c r="AL14" s="225">
        <f t="shared" si="8"/>
        <v>0</v>
      </c>
      <c r="AM14" s="225">
        <f t="shared" si="8"/>
        <v>0</v>
      </c>
      <c r="AN14" s="225">
        <f t="shared" si="8"/>
        <v>0</v>
      </c>
      <c r="AO14" s="225">
        <f t="shared" si="8"/>
        <v>0</v>
      </c>
      <c r="AP14" s="225">
        <f t="shared" si="8"/>
        <v>0</v>
      </c>
      <c r="AQ14" s="225">
        <f t="shared" si="8"/>
        <v>0</v>
      </c>
      <c r="AR14" s="225">
        <f t="shared" si="8"/>
        <v>0</v>
      </c>
      <c r="AS14" s="225">
        <f t="shared" si="8"/>
        <v>0</v>
      </c>
      <c r="AT14" s="225">
        <f t="shared" si="8"/>
        <v>0</v>
      </c>
      <c r="AU14" s="225">
        <f>AU15+AU16+AU17+AU18+AU19+AU20</f>
        <v>17</v>
      </c>
    </row>
    <row r="15" spans="1:47" ht="24">
      <c r="A15" s="228" t="s">
        <v>178</v>
      </c>
      <c r="B15" s="186">
        <v>8</v>
      </c>
      <c r="C15" s="227">
        <v>43</v>
      </c>
      <c r="D15" s="91">
        <v>0</v>
      </c>
      <c r="E15" s="91">
        <v>0</v>
      </c>
      <c r="F15" s="91">
        <v>31</v>
      </c>
      <c r="G15" s="91">
        <v>39</v>
      </c>
      <c r="H15" s="91">
        <v>4</v>
      </c>
      <c r="I15" s="91">
        <v>0</v>
      </c>
      <c r="J15" s="91">
        <v>21</v>
      </c>
      <c r="K15" s="91">
        <v>19</v>
      </c>
      <c r="L15" s="91">
        <v>2</v>
      </c>
      <c r="M15" s="91">
        <v>1</v>
      </c>
      <c r="N15" s="91">
        <v>39</v>
      </c>
      <c r="O15" s="91">
        <v>28</v>
      </c>
      <c r="P15" s="228" t="s">
        <v>178</v>
      </c>
      <c r="Q15" s="186">
        <v>8</v>
      </c>
      <c r="R15" s="186">
        <v>39</v>
      </c>
      <c r="S15" s="186">
        <v>37</v>
      </c>
      <c r="T15" s="186">
        <v>7</v>
      </c>
      <c r="U15" s="186">
        <v>6</v>
      </c>
      <c r="V15" s="186">
        <v>0</v>
      </c>
      <c r="W15" s="186">
        <v>0</v>
      </c>
      <c r="X15" s="186">
        <v>2</v>
      </c>
      <c r="Y15" s="186">
        <v>4</v>
      </c>
      <c r="Z15" s="186">
        <v>15</v>
      </c>
      <c r="AA15" s="186">
        <v>0</v>
      </c>
      <c r="AB15" s="186">
        <v>22</v>
      </c>
      <c r="AC15" s="186">
        <v>0</v>
      </c>
      <c r="AD15" s="186">
        <v>5</v>
      </c>
      <c r="AE15" s="186">
        <v>38</v>
      </c>
      <c r="AF15" s="186">
        <v>7</v>
      </c>
      <c r="AG15" s="186">
        <v>7</v>
      </c>
      <c r="AH15" s="186">
        <v>0</v>
      </c>
      <c r="AI15" s="77" t="s">
        <v>178</v>
      </c>
      <c r="AJ15" s="186">
        <v>8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>
        <v>15</v>
      </c>
    </row>
    <row r="16" spans="1:47" ht="15">
      <c r="A16" s="230" t="s">
        <v>169</v>
      </c>
      <c r="B16" s="186">
        <v>9</v>
      </c>
      <c r="C16" s="227"/>
      <c r="D16" s="91">
        <v>0</v>
      </c>
      <c r="E16" s="91">
        <v>4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230" t="s">
        <v>169</v>
      </c>
      <c r="Q16" s="186">
        <v>9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  <c r="AB16" s="186">
        <v>0</v>
      </c>
      <c r="AC16" s="186">
        <v>0</v>
      </c>
      <c r="AD16" s="186">
        <v>0</v>
      </c>
      <c r="AE16" s="186">
        <v>0</v>
      </c>
      <c r="AF16" s="186">
        <v>0</v>
      </c>
      <c r="AG16" s="186">
        <v>0</v>
      </c>
      <c r="AH16" s="186">
        <v>0</v>
      </c>
      <c r="AI16" s="84" t="s">
        <v>169</v>
      </c>
      <c r="AJ16" s="186">
        <v>9</v>
      </c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>
        <v>0</v>
      </c>
    </row>
    <row r="17" spans="1:47" ht="15">
      <c r="A17" s="230" t="s">
        <v>170</v>
      </c>
      <c r="B17" s="186">
        <v>10</v>
      </c>
      <c r="C17" s="227"/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/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230" t="s">
        <v>170</v>
      </c>
      <c r="Q17" s="186">
        <v>10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84" t="s">
        <v>170</v>
      </c>
      <c r="AJ17" s="186">
        <v>10</v>
      </c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>
        <v>0</v>
      </c>
    </row>
    <row r="18" spans="1:47" ht="15">
      <c r="A18" s="230" t="s">
        <v>171</v>
      </c>
      <c r="B18" s="186">
        <v>11</v>
      </c>
      <c r="C18" s="227"/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230" t="s">
        <v>171</v>
      </c>
      <c r="Q18" s="186">
        <v>11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186">
        <v>0</v>
      </c>
      <c r="AD18" s="186">
        <v>0</v>
      </c>
      <c r="AE18" s="186">
        <v>0</v>
      </c>
      <c r="AF18" s="186">
        <v>0</v>
      </c>
      <c r="AG18" s="186">
        <v>0</v>
      </c>
      <c r="AH18" s="186">
        <v>0</v>
      </c>
      <c r="AI18" s="84" t="s">
        <v>171</v>
      </c>
      <c r="AJ18" s="186">
        <v>11</v>
      </c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>
        <v>0</v>
      </c>
    </row>
    <row r="19" spans="1:47" ht="15">
      <c r="A19" s="230" t="s">
        <v>172</v>
      </c>
      <c r="B19" s="186">
        <v>12</v>
      </c>
      <c r="C19" s="227">
        <v>2</v>
      </c>
      <c r="D19" s="91">
        <v>0</v>
      </c>
      <c r="E19" s="91">
        <v>2</v>
      </c>
      <c r="F19" s="91">
        <v>2</v>
      </c>
      <c r="G19" s="91">
        <v>0</v>
      </c>
      <c r="H19" s="91">
        <v>2</v>
      </c>
      <c r="I19" s="91">
        <v>0</v>
      </c>
      <c r="J19" s="91">
        <v>1</v>
      </c>
      <c r="K19" s="91">
        <v>1</v>
      </c>
      <c r="L19" s="91">
        <v>0</v>
      </c>
      <c r="M19" s="91">
        <v>0</v>
      </c>
      <c r="N19" s="91">
        <v>0</v>
      </c>
      <c r="O19" s="91">
        <v>0</v>
      </c>
      <c r="P19" s="230" t="s">
        <v>172</v>
      </c>
      <c r="Q19" s="186">
        <v>12</v>
      </c>
      <c r="R19" s="186">
        <v>2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1</v>
      </c>
      <c r="AB19" s="186">
        <v>1</v>
      </c>
      <c r="AC19" s="186">
        <v>0</v>
      </c>
      <c r="AD19" s="186">
        <v>0</v>
      </c>
      <c r="AE19" s="186">
        <v>2</v>
      </c>
      <c r="AF19" s="186">
        <v>0</v>
      </c>
      <c r="AG19" s="186">
        <v>0</v>
      </c>
      <c r="AH19" s="186">
        <v>0</v>
      </c>
      <c r="AI19" s="84" t="s">
        <v>172</v>
      </c>
      <c r="AJ19" s="186">
        <v>12</v>
      </c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>
        <v>2</v>
      </c>
    </row>
    <row r="20" spans="1:47" ht="15.75" customHeight="1">
      <c r="A20" s="230" t="s">
        <v>173</v>
      </c>
      <c r="B20" s="186">
        <v>13</v>
      </c>
      <c r="C20" s="227">
        <v>1</v>
      </c>
      <c r="D20" s="91">
        <v>0</v>
      </c>
      <c r="E20" s="91">
        <v>1</v>
      </c>
      <c r="F20" s="91">
        <v>1</v>
      </c>
      <c r="G20" s="91">
        <v>0</v>
      </c>
      <c r="H20" s="91">
        <v>1</v>
      </c>
      <c r="I20" s="91">
        <v>0</v>
      </c>
      <c r="J20" s="91">
        <v>0</v>
      </c>
      <c r="K20" s="91">
        <v>0</v>
      </c>
      <c r="L20" s="91">
        <v>1</v>
      </c>
      <c r="M20" s="91">
        <v>0</v>
      </c>
      <c r="N20" s="91">
        <v>0</v>
      </c>
      <c r="O20" s="91">
        <v>0</v>
      </c>
      <c r="P20" s="230" t="s">
        <v>173</v>
      </c>
      <c r="Q20" s="186">
        <v>13</v>
      </c>
      <c r="R20" s="186">
        <v>1</v>
      </c>
      <c r="S20" s="186">
        <v>1</v>
      </c>
      <c r="T20" s="186">
        <v>0</v>
      </c>
      <c r="U20" s="186">
        <v>0</v>
      </c>
      <c r="V20" s="186">
        <v>0</v>
      </c>
      <c r="W20" s="186">
        <v>0</v>
      </c>
      <c r="X20" s="186">
        <v>1</v>
      </c>
      <c r="Y20" s="186">
        <v>0</v>
      </c>
      <c r="Z20" s="186">
        <v>0</v>
      </c>
      <c r="AA20" s="186">
        <v>0</v>
      </c>
      <c r="AB20" s="186">
        <v>0</v>
      </c>
      <c r="AC20" s="186">
        <v>0</v>
      </c>
      <c r="AD20" s="186">
        <v>1</v>
      </c>
      <c r="AE20" s="186">
        <v>0</v>
      </c>
      <c r="AF20" s="186">
        <v>0</v>
      </c>
      <c r="AG20" s="186">
        <v>0</v>
      </c>
      <c r="AH20" s="186">
        <v>0</v>
      </c>
      <c r="AI20" s="84" t="s">
        <v>173</v>
      </c>
      <c r="AJ20" s="186">
        <v>13</v>
      </c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>
        <v>0</v>
      </c>
    </row>
    <row r="21" spans="1:47" ht="15">
      <c r="A21" s="231" t="s">
        <v>308</v>
      </c>
      <c r="B21" s="186"/>
      <c r="C21" s="227">
        <v>1</v>
      </c>
      <c r="D21" s="91">
        <v>0</v>
      </c>
      <c r="E21" s="91">
        <v>1</v>
      </c>
      <c r="F21" s="91">
        <v>1</v>
      </c>
      <c r="G21" s="91">
        <v>0</v>
      </c>
      <c r="H21" s="91">
        <v>1</v>
      </c>
      <c r="I21" s="91">
        <v>0</v>
      </c>
      <c r="J21" s="91">
        <v>0</v>
      </c>
      <c r="K21" s="91">
        <v>0</v>
      </c>
      <c r="L21" s="91">
        <v>1</v>
      </c>
      <c r="M21" s="91">
        <v>0</v>
      </c>
      <c r="N21" s="91">
        <v>0</v>
      </c>
      <c r="O21" s="91">
        <v>0</v>
      </c>
      <c r="P21" s="231" t="s">
        <v>308</v>
      </c>
      <c r="Q21" s="186"/>
      <c r="R21" s="186">
        <v>1</v>
      </c>
      <c r="S21" s="186">
        <v>1</v>
      </c>
      <c r="T21" s="186">
        <v>0</v>
      </c>
      <c r="U21" s="186">
        <v>0</v>
      </c>
      <c r="V21" s="186">
        <v>0</v>
      </c>
      <c r="W21" s="186">
        <v>0</v>
      </c>
      <c r="X21" s="186">
        <v>1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1</v>
      </c>
      <c r="AE21" s="186">
        <v>0</v>
      </c>
      <c r="AF21" s="186">
        <v>0</v>
      </c>
      <c r="AG21" s="186">
        <v>0</v>
      </c>
      <c r="AH21" s="186">
        <v>0</v>
      </c>
      <c r="AI21" s="214" t="s">
        <v>308</v>
      </c>
      <c r="AJ21" s="229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>
        <v>0</v>
      </c>
    </row>
    <row r="22" spans="1:47" ht="15" customHeight="1">
      <c r="A22" s="228" t="s">
        <v>174</v>
      </c>
      <c r="B22" s="186">
        <v>14</v>
      </c>
      <c r="C22" s="227">
        <v>1</v>
      </c>
      <c r="D22" s="91">
        <v>0</v>
      </c>
      <c r="E22" s="91">
        <v>1</v>
      </c>
      <c r="F22" s="91">
        <v>1</v>
      </c>
      <c r="G22" s="91">
        <v>0</v>
      </c>
      <c r="H22" s="91">
        <v>1</v>
      </c>
      <c r="I22" s="91">
        <v>0</v>
      </c>
      <c r="J22" s="91">
        <v>0</v>
      </c>
      <c r="K22" s="91">
        <v>0</v>
      </c>
      <c r="L22" s="91">
        <v>0</v>
      </c>
      <c r="M22" s="91">
        <v>1</v>
      </c>
      <c r="N22" s="91">
        <v>0</v>
      </c>
      <c r="O22" s="91">
        <v>0</v>
      </c>
      <c r="P22" s="228" t="s">
        <v>174</v>
      </c>
      <c r="Q22" s="186">
        <v>14</v>
      </c>
      <c r="R22" s="186">
        <v>0</v>
      </c>
      <c r="S22" s="186">
        <v>0</v>
      </c>
      <c r="T22" s="186">
        <v>1</v>
      </c>
      <c r="U22" s="186">
        <v>0</v>
      </c>
      <c r="V22" s="186">
        <v>0</v>
      </c>
      <c r="W22" s="186">
        <v>0</v>
      </c>
      <c r="X22" s="186">
        <v>1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1</v>
      </c>
      <c r="AE22" s="186">
        <v>0</v>
      </c>
      <c r="AF22" s="186">
        <v>0</v>
      </c>
      <c r="AG22" s="186">
        <v>0</v>
      </c>
      <c r="AH22" s="186">
        <v>0</v>
      </c>
      <c r="AI22" s="77" t="s">
        <v>174</v>
      </c>
      <c r="AJ22" s="186">
        <v>14</v>
      </c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>
        <v>0</v>
      </c>
    </row>
    <row r="23" spans="1:47" ht="15">
      <c r="A23" s="228" t="s">
        <v>175</v>
      </c>
      <c r="B23" s="186">
        <v>15</v>
      </c>
      <c r="C23" s="227">
        <v>6</v>
      </c>
      <c r="D23" s="91">
        <v>0</v>
      </c>
      <c r="E23" s="91">
        <v>6</v>
      </c>
      <c r="F23" s="91">
        <v>4</v>
      </c>
      <c r="G23" s="91">
        <v>0</v>
      </c>
      <c r="H23" s="91">
        <v>6</v>
      </c>
      <c r="I23" s="91">
        <v>0</v>
      </c>
      <c r="J23" s="91">
        <v>0</v>
      </c>
      <c r="K23" s="91">
        <v>0</v>
      </c>
      <c r="L23" s="91">
        <v>0</v>
      </c>
      <c r="M23" s="91">
        <v>6</v>
      </c>
      <c r="N23" s="91">
        <v>0</v>
      </c>
      <c r="O23" s="91">
        <v>0</v>
      </c>
      <c r="P23" s="228" t="s">
        <v>175</v>
      </c>
      <c r="Q23" s="186">
        <v>15</v>
      </c>
      <c r="R23" s="186">
        <v>0</v>
      </c>
      <c r="S23" s="186">
        <v>0</v>
      </c>
      <c r="T23" s="186">
        <v>3</v>
      </c>
      <c r="U23" s="186">
        <v>0</v>
      </c>
      <c r="V23" s="186">
        <v>0</v>
      </c>
      <c r="W23" s="186">
        <v>3</v>
      </c>
      <c r="X23" s="186">
        <v>0</v>
      </c>
      <c r="Y23" s="186">
        <v>0</v>
      </c>
      <c r="Z23" s="186">
        <v>0</v>
      </c>
      <c r="AA23" s="186">
        <v>0</v>
      </c>
      <c r="AB23" s="186">
        <v>6</v>
      </c>
      <c r="AC23" s="186">
        <v>0</v>
      </c>
      <c r="AD23" s="186">
        <v>0</v>
      </c>
      <c r="AE23" s="186">
        <v>6</v>
      </c>
      <c r="AF23" s="186">
        <v>4</v>
      </c>
      <c r="AG23" s="186">
        <v>3</v>
      </c>
      <c r="AH23" s="186">
        <v>0</v>
      </c>
      <c r="AI23" s="77" t="s">
        <v>175</v>
      </c>
      <c r="AJ23" s="186">
        <v>15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>
        <v>0</v>
      </c>
    </row>
  </sheetData>
  <sheetProtection/>
  <mergeCells count="25">
    <mergeCell ref="F4:F6"/>
    <mergeCell ref="I3:O3"/>
    <mergeCell ref="I5:I6"/>
    <mergeCell ref="B4:B6"/>
    <mergeCell ref="C4:C6"/>
    <mergeCell ref="J5:M5"/>
    <mergeCell ref="G5:H5"/>
    <mergeCell ref="P4:P6"/>
    <mergeCell ref="D4:D6"/>
    <mergeCell ref="AI2:AN2"/>
    <mergeCell ref="A2:O2"/>
    <mergeCell ref="P2:AG2"/>
    <mergeCell ref="A4:A6"/>
    <mergeCell ref="G4:M4"/>
    <mergeCell ref="N4:O5"/>
    <mergeCell ref="AA3:AG3"/>
    <mergeCell ref="E4:E6"/>
    <mergeCell ref="AI4:AI6"/>
    <mergeCell ref="AJ4:AJ6"/>
    <mergeCell ref="AH4:AH5"/>
    <mergeCell ref="AK4:AU5"/>
    <mergeCell ref="AC4:AG5"/>
    <mergeCell ref="Q4:Q6"/>
    <mergeCell ref="R4:W5"/>
    <mergeCell ref="X4:AB5"/>
  </mergeCells>
  <printOptions/>
  <pageMargins left="0.5905511811023623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875" style="0" customWidth="1"/>
    <col min="3" max="3" width="43.875" style="0" customWidth="1"/>
    <col min="4" max="4" width="15.625" style="0" customWidth="1"/>
    <col min="5" max="5" width="13.00390625" style="0" customWidth="1"/>
    <col min="6" max="6" width="15.50390625" style="0" customWidth="1"/>
    <col min="7" max="7" width="10.50390625" style="0" customWidth="1"/>
    <col min="8" max="8" width="15.00390625" style="0" customWidth="1"/>
  </cols>
  <sheetData>
    <row r="1" spans="1:9" ht="39.75" customHeight="1">
      <c r="A1" s="297" t="s">
        <v>357</v>
      </c>
      <c r="B1" s="297"/>
      <c r="C1" s="297"/>
      <c r="D1" s="297"/>
      <c r="E1" s="297"/>
      <c r="F1" s="297"/>
      <c r="G1" s="297"/>
      <c r="H1" s="297"/>
      <c r="I1" s="104"/>
    </row>
    <row r="2" spans="1:8" ht="15">
      <c r="A2" s="298" t="s">
        <v>319</v>
      </c>
      <c r="B2" s="298"/>
      <c r="C2" s="298"/>
      <c r="D2" s="298"/>
      <c r="E2" s="298"/>
      <c r="F2" s="298"/>
      <c r="G2" s="298"/>
      <c r="H2" s="298"/>
    </row>
    <row r="3" spans="1:8" ht="95.25" customHeight="1">
      <c r="A3" s="23" t="s">
        <v>86</v>
      </c>
      <c r="B3" s="23" t="s">
        <v>83</v>
      </c>
      <c r="C3" s="23" t="s">
        <v>320</v>
      </c>
      <c r="D3" s="23" t="s">
        <v>321</v>
      </c>
      <c r="E3" s="23" t="s">
        <v>328</v>
      </c>
      <c r="F3" s="23" t="s">
        <v>322</v>
      </c>
      <c r="G3" s="23" t="s">
        <v>84</v>
      </c>
      <c r="H3" s="23" t="s">
        <v>324</v>
      </c>
    </row>
    <row r="4" spans="1:8" ht="28.5" customHeight="1">
      <c r="A4" s="19">
        <v>1</v>
      </c>
      <c r="B4" s="23" t="s">
        <v>542</v>
      </c>
      <c r="C4" s="19" t="s">
        <v>543</v>
      </c>
      <c r="D4" s="23" t="s">
        <v>566</v>
      </c>
      <c r="E4" s="23" t="s">
        <v>544</v>
      </c>
      <c r="F4" s="23" t="s">
        <v>545</v>
      </c>
      <c r="G4" s="23">
        <v>1</v>
      </c>
      <c r="H4" s="23" t="s">
        <v>546</v>
      </c>
    </row>
    <row r="5" spans="1:8" ht="15">
      <c r="A5" s="19">
        <v>2</v>
      </c>
      <c r="B5" s="89"/>
      <c r="C5" s="89"/>
      <c r="D5" s="89"/>
      <c r="E5" s="89"/>
      <c r="F5" s="89"/>
      <c r="G5" s="89"/>
      <c r="H5" s="23"/>
    </row>
    <row r="6" spans="1:8" ht="15">
      <c r="A6" s="19">
        <v>3</v>
      </c>
      <c r="B6" s="23"/>
      <c r="C6" s="23"/>
      <c r="D6" s="23"/>
      <c r="E6" s="23"/>
      <c r="F6" s="23"/>
      <c r="G6" s="23"/>
      <c r="H6" s="23"/>
    </row>
    <row r="7" spans="1:8" ht="15">
      <c r="A7" s="19">
        <v>4</v>
      </c>
      <c r="B7" s="23"/>
      <c r="C7" s="23"/>
      <c r="D7" s="23"/>
      <c r="E7" s="23"/>
      <c r="F7" s="23"/>
      <c r="G7" s="23"/>
      <c r="H7" s="23"/>
    </row>
    <row r="8" spans="1:8" ht="15">
      <c r="A8" s="19">
        <v>5</v>
      </c>
      <c r="B8" s="23"/>
      <c r="C8" s="23"/>
      <c r="D8" s="23"/>
      <c r="E8" s="23"/>
      <c r="F8" s="23"/>
      <c r="G8" s="23"/>
      <c r="H8" s="23"/>
    </row>
    <row r="9" spans="1:8" ht="26.25">
      <c r="A9" s="29" t="s">
        <v>255</v>
      </c>
      <c r="B9" s="23"/>
      <c r="C9" s="23"/>
      <c r="D9" s="23"/>
      <c r="E9" s="23"/>
      <c r="F9" s="23"/>
      <c r="G9" s="23"/>
      <c r="H9" s="23"/>
    </row>
    <row r="10" spans="1:8" ht="15">
      <c r="A10" s="51"/>
      <c r="B10" s="51"/>
      <c r="C10" s="51"/>
      <c r="D10" s="51"/>
      <c r="E10" s="51"/>
      <c r="F10" s="180" t="s">
        <v>193</v>
      </c>
      <c r="G10" s="181">
        <f>SUM(G4:G9)</f>
        <v>1</v>
      </c>
      <c r="H10" s="181">
        <f>SUM(H4:H9)</f>
        <v>0</v>
      </c>
    </row>
    <row r="12" spans="1:8" ht="15">
      <c r="A12" s="298" t="s">
        <v>323</v>
      </c>
      <c r="B12" s="298"/>
      <c r="C12" s="298"/>
      <c r="D12" s="298"/>
      <c r="E12" s="298"/>
      <c r="F12" s="298"/>
      <c r="G12" s="298"/>
      <c r="H12" s="298"/>
    </row>
    <row r="13" spans="1:8" ht="90.75" customHeight="1">
      <c r="A13" s="23" t="s">
        <v>86</v>
      </c>
      <c r="B13" s="23" t="s">
        <v>83</v>
      </c>
      <c r="C13" s="23" t="s">
        <v>320</v>
      </c>
      <c r="D13" s="23" t="s">
        <v>321</v>
      </c>
      <c r="E13" s="23" t="s">
        <v>328</v>
      </c>
      <c r="F13" s="23" t="s">
        <v>322</v>
      </c>
      <c r="G13" s="23" t="s">
        <v>84</v>
      </c>
      <c r="H13" s="23" t="s">
        <v>324</v>
      </c>
    </row>
    <row r="14" spans="1:8" ht="78">
      <c r="A14" s="19">
        <v>1</v>
      </c>
      <c r="B14" s="244" t="s">
        <v>537</v>
      </c>
      <c r="C14" s="250" t="s">
        <v>535</v>
      </c>
      <c r="D14" s="23" t="s">
        <v>439</v>
      </c>
      <c r="E14" s="23"/>
      <c r="F14" s="23" t="s">
        <v>440</v>
      </c>
      <c r="G14" s="23">
        <v>1</v>
      </c>
      <c r="H14" s="23">
        <v>1</v>
      </c>
    </row>
    <row r="15" spans="1:8" ht="62.25">
      <c r="A15" s="19">
        <v>2</v>
      </c>
      <c r="B15" s="244" t="s">
        <v>534</v>
      </c>
      <c r="C15" s="23" t="s">
        <v>438</v>
      </c>
      <c r="D15" s="23" t="s">
        <v>439</v>
      </c>
      <c r="E15" s="23"/>
      <c r="F15" s="23" t="s">
        <v>440</v>
      </c>
      <c r="G15" s="23">
        <v>2</v>
      </c>
      <c r="H15" s="23" t="s">
        <v>536</v>
      </c>
    </row>
    <row r="16" spans="1:8" ht="15">
      <c r="A16" s="19">
        <v>3</v>
      </c>
      <c r="B16" s="23"/>
      <c r="C16" s="23"/>
      <c r="D16" s="23"/>
      <c r="E16" s="23"/>
      <c r="F16" s="23"/>
      <c r="G16" s="23"/>
      <c r="H16" s="23"/>
    </row>
    <row r="17" spans="1:8" ht="15">
      <c r="A17" s="19">
        <v>4</v>
      </c>
      <c r="B17" s="23"/>
      <c r="C17" s="23"/>
      <c r="D17" s="23"/>
      <c r="E17" s="23"/>
      <c r="F17" s="23"/>
      <c r="G17" s="23"/>
      <c r="H17" s="23"/>
    </row>
    <row r="18" spans="1:8" ht="15">
      <c r="A18" s="19">
        <v>5</v>
      </c>
      <c r="B18" s="23"/>
      <c r="C18" s="23"/>
      <c r="D18" s="23"/>
      <c r="E18" s="23"/>
      <c r="F18" s="23"/>
      <c r="G18" s="23"/>
      <c r="H18" s="23"/>
    </row>
    <row r="19" spans="1:8" ht="26.25">
      <c r="A19" s="29" t="s">
        <v>255</v>
      </c>
      <c r="B19" s="23"/>
      <c r="C19" s="23"/>
      <c r="D19" s="23"/>
      <c r="E19" s="23"/>
      <c r="F19" s="23"/>
      <c r="G19" s="23"/>
      <c r="H19" s="23"/>
    </row>
    <row r="20" spans="1:8" ht="15">
      <c r="A20" s="51"/>
      <c r="B20" s="51"/>
      <c r="C20" s="51"/>
      <c r="D20" s="51"/>
      <c r="E20" s="51"/>
      <c r="F20" s="180" t="s">
        <v>193</v>
      </c>
      <c r="G20" s="181">
        <f>SUM(G14:G19)</f>
        <v>3</v>
      </c>
      <c r="H20" s="181">
        <f>SUM(H14:H19)</f>
        <v>1</v>
      </c>
    </row>
    <row r="22" ht="15">
      <c r="B22" s="174" t="s">
        <v>247</v>
      </c>
    </row>
  </sheetData>
  <sheetProtection/>
  <mergeCells count="3">
    <mergeCell ref="A1:H1"/>
    <mergeCell ref="A2:H2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K3" sqref="K3"/>
    </sheetView>
  </sheetViews>
  <sheetFormatPr defaultColWidth="9.00390625" defaultRowHeight="12.75"/>
  <cols>
    <col min="1" max="1" width="31.00390625" style="2" customWidth="1"/>
    <col min="2" max="8" width="5.875" style="2" customWidth="1"/>
    <col min="9" max="9" width="6.875" style="2" customWidth="1"/>
    <col min="10" max="10" width="6.625" style="2" customWidth="1"/>
    <col min="11" max="11" width="6.125" style="2" customWidth="1"/>
    <col min="12" max="16384" width="8.875" style="2" customWidth="1"/>
  </cols>
  <sheetData>
    <row r="1" spans="1:11" ht="39" customHeight="1">
      <c r="A1" s="297" t="s">
        <v>375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38.25" customHeight="1">
      <c r="A2" s="299" t="s">
        <v>358</v>
      </c>
      <c r="B2" s="301" t="s">
        <v>278</v>
      </c>
      <c r="C2" s="301"/>
      <c r="D2" s="301"/>
      <c r="E2" s="301"/>
      <c r="F2" s="301"/>
      <c r="G2" s="301"/>
      <c r="H2" s="301"/>
      <c r="I2" s="200"/>
      <c r="J2" s="200"/>
      <c r="K2" s="200"/>
    </row>
    <row r="3" spans="1:11" ht="105" customHeight="1">
      <c r="A3" s="300"/>
      <c r="B3" s="188" t="s">
        <v>233</v>
      </c>
      <c r="C3" s="188" t="s">
        <v>270</v>
      </c>
      <c r="D3" s="188" t="s">
        <v>226</v>
      </c>
      <c r="E3" s="188" t="s">
        <v>12</v>
      </c>
      <c r="F3" s="188" t="s">
        <v>13</v>
      </c>
      <c r="G3" s="188" t="s">
        <v>73</v>
      </c>
      <c r="H3" s="191" t="s">
        <v>193</v>
      </c>
      <c r="I3" s="196"/>
      <c r="J3" s="197"/>
      <c r="K3" s="197"/>
    </row>
    <row r="4" spans="1:11" ht="16.5" customHeight="1">
      <c r="A4" s="46" t="s">
        <v>266</v>
      </c>
      <c r="B4" s="23"/>
      <c r="C4" s="23"/>
      <c r="D4" s="23"/>
      <c r="E4" s="23">
        <v>1</v>
      </c>
      <c r="F4" s="23"/>
      <c r="G4" s="23"/>
      <c r="H4" s="189">
        <f>B4+C4+D4+E4+F4+G4</f>
        <v>1</v>
      </c>
      <c r="I4" s="198"/>
      <c r="J4" s="198"/>
      <c r="K4" s="198"/>
    </row>
    <row r="5" spans="1:11" ht="15">
      <c r="A5" s="190" t="s">
        <v>268</v>
      </c>
      <c r="B5" s="23"/>
      <c r="C5" s="23"/>
      <c r="D5" s="23"/>
      <c r="E5" s="23">
        <v>1</v>
      </c>
      <c r="F5" s="23">
        <v>11</v>
      </c>
      <c r="G5" s="23"/>
      <c r="H5" s="189">
        <f>B5+C5+D5+E5+F5+G5</f>
        <v>12</v>
      </c>
      <c r="I5" s="198"/>
      <c r="J5" s="198"/>
      <c r="K5" s="198"/>
    </row>
    <row r="6" spans="1:11" ht="15">
      <c r="A6" s="87" t="s">
        <v>267</v>
      </c>
      <c r="B6" s="23"/>
      <c r="C6" s="23"/>
      <c r="D6" s="23"/>
      <c r="E6" s="23"/>
      <c r="F6" s="23"/>
      <c r="G6" s="23"/>
      <c r="H6" s="189">
        <f>B6+C6+D6+E6+F6+G6</f>
        <v>0</v>
      </c>
      <c r="I6" s="198"/>
      <c r="J6" s="198"/>
      <c r="K6" s="198"/>
    </row>
    <row r="7" spans="1:11" ht="15">
      <c r="A7" s="87" t="s">
        <v>254</v>
      </c>
      <c r="B7" s="23"/>
      <c r="C7" s="23"/>
      <c r="D7" s="23"/>
      <c r="E7" s="23"/>
      <c r="F7" s="23"/>
      <c r="G7" s="23"/>
      <c r="H7" s="189">
        <f>B7+C7+D7+E7+F7+G7</f>
        <v>0</v>
      </c>
      <c r="I7" s="198"/>
      <c r="J7" s="198"/>
      <c r="K7" s="198"/>
    </row>
    <row r="8" spans="1:11" ht="15">
      <c r="A8" s="187" t="s">
        <v>376</v>
      </c>
      <c r="B8" s="189">
        <f aca="true" t="shared" si="0" ref="B8:H8">SUM(B4:B7)</f>
        <v>0</v>
      </c>
      <c r="C8" s="189">
        <f t="shared" si="0"/>
        <v>0</v>
      </c>
      <c r="D8" s="189">
        <f t="shared" si="0"/>
        <v>0</v>
      </c>
      <c r="E8" s="189">
        <f t="shared" si="0"/>
        <v>2</v>
      </c>
      <c r="F8" s="189">
        <f t="shared" si="0"/>
        <v>11</v>
      </c>
      <c r="G8" s="189">
        <f t="shared" si="0"/>
        <v>0</v>
      </c>
      <c r="H8" s="189">
        <f t="shared" si="0"/>
        <v>13</v>
      </c>
      <c r="I8" s="199"/>
      <c r="J8" s="199"/>
      <c r="K8" s="199"/>
    </row>
    <row r="9" spans="1:11" ht="15">
      <c r="A9" s="201"/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3" ht="12.75">
      <c r="A10" s="50"/>
      <c r="B10" s="50"/>
      <c r="C10" s="50"/>
    </row>
    <row r="11" spans="1:11" ht="63" customHeight="1">
      <c r="A11" s="299" t="s">
        <v>377</v>
      </c>
      <c r="B11" s="188" t="s">
        <v>272</v>
      </c>
      <c r="C11" s="188" t="s">
        <v>273</v>
      </c>
      <c r="D11" s="188" t="s">
        <v>274</v>
      </c>
      <c r="E11" s="188" t="s">
        <v>275</v>
      </c>
      <c r="F11" s="191" t="s">
        <v>193</v>
      </c>
      <c r="H11" s="7"/>
      <c r="I11" s="196"/>
      <c r="J11" s="197"/>
      <c r="K11" s="197"/>
    </row>
    <row r="12" spans="1:11" ht="21.75" customHeight="1">
      <c r="A12" s="300"/>
      <c r="B12" s="23">
        <v>19</v>
      </c>
      <c r="C12" s="23"/>
      <c r="D12" s="23"/>
      <c r="E12" s="23"/>
      <c r="F12" s="189">
        <v>19</v>
      </c>
      <c r="H12" s="7"/>
      <c r="I12" s="95"/>
      <c r="J12" s="95"/>
      <c r="K12" s="95"/>
    </row>
    <row r="13" spans="1:3" ht="12.75">
      <c r="A13" s="20"/>
      <c r="B13" s="20"/>
      <c r="C13" s="20"/>
    </row>
  </sheetData>
  <sheetProtection/>
  <mergeCells count="4">
    <mergeCell ref="A1:K1"/>
    <mergeCell ref="A2:A3"/>
    <mergeCell ref="B2:H2"/>
    <mergeCell ref="A11:A12"/>
  </mergeCells>
  <printOptions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125" style="0" customWidth="1"/>
    <col min="2" max="2" width="36.875" style="0" customWidth="1"/>
    <col min="3" max="3" width="16.50390625" style="0" bestFit="1" customWidth="1"/>
    <col min="4" max="4" width="10.125" style="0" bestFit="1" customWidth="1"/>
    <col min="5" max="5" width="8.875" style="0" bestFit="1" customWidth="1"/>
    <col min="6" max="7" width="15.375" style="0" customWidth="1"/>
    <col min="8" max="8" width="12.375" style="0" customWidth="1"/>
    <col min="9" max="9" width="12.125" style="0" customWidth="1"/>
  </cols>
  <sheetData>
    <row r="1" spans="1:9" ht="15.75" customHeight="1">
      <c r="A1" s="302" t="s">
        <v>409</v>
      </c>
      <c r="B1" s="302"/>
      <c r="C1" s="302"/>
      <c r="D1" s="302"/>
      <c r="E1" s="302"/>
      <c r="F1" s="302"/>
      <c r="G1" s="302"/>
      <c r="H1" s="302"/>
      <c r="I1" s="302"/>
    </row>
    <row r="2" spans="1:7" ht="15">
      <c r="A2" s="32"/>
      <c r="B2" s="32"/>
      <c r="C2" s="32"/>
      <c r="D2" s="32"/>
      <c r="E2" s="32"/>
      <c r="F2" s="32"/>
      <c r="G2" s="32"/>
    </row>
    <row r="3" spans="1:9" ht="66" customHeight="1">
      <c r="A3" s="27" t="s">
        <v>86</v>
      </c>
      <c r="B3" s="27" t="s">
        <v>181</v>
      </c>
      <c r="C3" s="27" t="s">
        <v>282</v>
      </c>
      <c r="D3" s="208" t="s">
        <v>196</v>
      </c>
      <c r="E3" s="208" t="s">
        <v>251</v>
      </c>
      <c r="F3" s="27" t="s">
        <v>232</v>
      </c>
      <c r="G3" s="177" t="s">
        <v>379</v>
      </c>
      <c r="H3" s="27" t="s">
        <v>281</v>
      </c>
      <c r="I3" s="208" t="s">
        <v>303</v>
      </c>
    </row>
    <row r="4" spans="1:9" ht="57" customHeight="1">
      <c r="A4" s="245">
        <v>1</v>
      </c>
      <c r="B4" s="23" t="s">
        <v>441</v>
      </c>
      <c r="C4" s="23" t="s">
        <v>442</v>
      </c>
      <c r="D4" s="23">
        <v>1</v>
      </c>
      <c r="E4" s="23" t="s">
        <v>443</v>
      </c>
      <c r="F4" s="23" t="s">
        <v>444</v>
      </c>
      <c r="G4" s="23" t="s">
        <v>445</v>
      </c>
      <c r="H4" s="243">
        <v>20</v>
      </c>
      <c r="I4" s="243" t="s">
        <v>446</v>
      </c>
    </row>
    <row r="5" spans="1:9" ht="63" customHeight="1">
      <c r="A5" s="245">
        <v>2</v>
      </c>
      <c r="B5" s="23" t="s">
        <v>523</v>
      </c>
      <c r="C5" s="23" t="s">
        <v>447</v>
      </c>
      <c r="D5" s="23">
        <v>1</v>
      </c>
      <c r="E5" s="246" t="s">
        <v>124</v>
      </c>
      <c r="F5" s="23" t="s">
        <v>444</v>
      </c>
      <c r="G5" s="23" t="s">
        <v>445</v>
      </c>
      <c r="H5" s="243">
        <v>15</v>
      </c>
      <c r="I5" s="243" t="s">
        <v>448</v>
      </c>
    </row>
    <row r="6" spans="1:9" ht="84.75" customHeight="1">
      <c r="A6" s="245">
        <v>3</v>
      </c>
      <c r="B6" s="23" t="s">
        <v>449</v>
      </c>
      <c r="C6" s="23" t="s">
        <v>450</v>
      </c>
      <c r="D6" s="23">
        <v>1</v>
      </c>
      <c r="E6" s="246" t="s">
        <v>451</v>
      </c>
      <c r="F6" s="23" t="s">
        <v>444</v>
      </c>
      <c r="G6" s="23" t="s">
        <v>452</v>
      </c>
      <c r="H6" s="243">
        <v>30</v>
      </c>
      <c r="I6" s="243" t="s">
        <v>446</v>
      </c>
    </row>
    <row r="7" spans="1:9" ht="62.25">
      <c r="A7" s="245">
        <v>4</v>
      </c>
      <c r="B7" s="23" t="s">
        <v>549</v>
      </c>
      <c r="C7" s="23" t="s">
        <v>447</v>
      </c>
      <c r="D7" s="23">
        <v>1</v>
      </c>
      <c r="E7" s="246" t="s">
        <v>124</v>
      </c>
      <c r="F7" s="23" t="s">
        <v>444</v>
      </c>
      <c r="G7" s="23" t="s">
        <v>445</v>
      </c>
      <c r="H7" s="243">
        <v>15</v>
      </c>
      <c r="I7" s="243" t="s">
        <v>448</v>
      </c>
    </row>
    <row r="8" spans="1:9" ht="78">
      <c r="A8" s="245">
        <v>5</v>
      </c>
      <c r="B8" s="23" t="s">
        <v>620</v>
      </c>
      <c r="C8" s="23" t="s">
        <v>521</v>
      </c>
      <c r="D8" s="23">
        <v>1</v>
      </c>
      <c r="E8" s="246" t="s">
        <v>522</v>
      </c>
      <c r="F8" s="23" t="s">
        <v>444</v>
      </c>
      <c r="G8" s="23" t="s">
        <v>445</v>
      </c>
      <c r="H8" s="243">
        <v>32</v>
      </c>
      <c r="I8" s="243" t="s">
        <v>448</v>
      </c>
    </row>
    <row r="9" spans="1:9" ht="62.25">
      <c r="A9" s="245">
        <v>6</v>
      </c>
      <c r="B9" s="23" t="s">
        <v>519</v>
      </c>
      <c r="C9" s="23" t="s">
        <v>520</v>
      </c>
      <c r="D9" s="23">
        <v>1</v>
      </c>
      <c r="E9" s="246" t="s">
        <v>453</v>
      </c>
      <c r="F9" s="23" t="s">
        <v>444</v>
      </c>
      <c r="G9" s="23" t="s">
        <v>445</v>
      </c>
      <c r="H9" s="243">
        <v>15</v>
      </c>
      <c r="I9" s="247" t="s">
        <v>446</v>
      </c>
    </row>
    <row r="10" spans="1:9" ht="62.25">
      <c r="A10" s="245">
        <v>7</v>
      </c>
      <c r="B10" s="23" t="s">
        <v>457</v>
      </c>
      <c r="C10" s="23" t="s">
        <v>455</v>
      </c>
      <c r="D10" s="23">
        <v>1</v>
      </c>
      <c r="E10" s="246" t="s">
        <v>458</v>
      </c>
      <c r="F10" s="23" t="s">
        <v>454</v>
      </c>
      <c r="G10" s="23" t="s">
        <v>445</v>
      </c>
      <c r="H10" s="243">
        <v>16</v>
      </c>
      <c r="I10" s="243" t="s">
        <v>446</v>
      </c>
    </row>
    <row r="11" spans="1:9" ht="62.25">
      <c r="A11" s="245">
        <v>8</v>
      </c>
      <c r="B11" s="23" t="s">
        <v>459</v>
      </c>
      <c r="C11" s="23" t="s">
        <v>460</v>
      </c>
      <c r="D11" s="23">
        <v>1</v>
      </c>
      <c r="E11" s="246" t="s">
        <v>461</v>
      </c>
      <c r="F11" s="23" t="s">
        <v>454</v>
      </c>
      <c r="G11" s="23" t="s">
        <v>445</v>
      </c>
      <c r="H11" s="243">
        <v>30</v>
      </c>
      <c r="I11" s="243" t="s">
        <v>446</v>
      </c>
    </row>
    <row r="12" spans="1:9" ht="46.5" customHeight="1">
      <c r="A12" s="245">
        <v>9</v>
      </c>
      <c r="B12" s="23" t="s">
        <v>459</v>
      </c>
      <c r="C12" s="23" t="s">
        <v>462</v>
      </c>
      <c r="D12" s="23">
        <v>1</v>
      </c>
      <c r="E12" s="246" t="s">
        <v>458</v>
      </c>
      <c r="F12" s="23" t="s">
        <v>454</v>
      </c>
      <c r="G12" s="23" t="s">
        <v>445</v>
      </c>
      <c r="H12" s="243">
        <v>52</v>
      </c>
      <c r="I12" s="243" t="s">
        <v>446</v>
      </c>
    </row>
    <row r="13" spans="1:9" ht="78">
      <c r="A13" s="245">
        <v>10</v>
      </c>
      <c r="B13" s="23" t="s">
        <v>550</v>
      </c>
      <c r="C13" s="23" t="s">
        <v>482</v>
      </c>
      <c r="D13" s="23">
        <v>1</v>
      </c>
      <c r="E13" s="246" t="s">
        <v>463</v>
      </c>
      <c r="F13" s="23" t="s">
        <v>454</v>
      </c>
      <c r="G13" s="23" t="s">
        <v>445</v>
      </c>
      <c r="H13" s="243">
        <v>54</v>
      </c>
      <c r="I13" s="243" t="s">
        <v>446</v>
      </c>
    </row>
    <row r="14" spans="1:9" ht="62.25">
      <c r="A14" s="245">
        <v>11</v>
      </c>
      <c r="B14" s="23" t="s">
        <v>464</v>
      </c>
      <c r="C14" s="23" t="s">
        <v>465</v>
      </c>
      <c r="D14" s="23">
        <v>1</v>
      </c>
      <c r="E14" s="246" t="s">
        <v>461</v>
      </c>
      <c r="F14" s="23" t="s">
        <v>454</v>
      </c>
      <c r="G14" s="23" t="s">
        <v>445</v>
      </c>
      <c r="H14" s="243">
        <v>24</v>
      </c>
      <c r="I14" s="243" t="s">
        <v>446</v>
      </c>
    </row>
    <row r="15" spans="1:9" ht="62.25">
      <c r="A15" s="245">
        <v>12</v>
      </c>
      <c r="B15" s="23" t="s">
        <v>466</v>
      </c>
      <c r="C15" s="23" t="s">
        <v>467</v>
      </c>
      <c r="D15" s="23">
        <v>1</v>
      </c>
      <c r="E15" s="246" t="s">
        <v>468</v>
      </c>
      <c r="F15" s="23" t="s">
        <v>454</v>
      </c>
      <c r="G15" s="23" t="s">
        <v>445</v>
      </c>
      <c r="H15" s="243">
        <v>43</v>
      </c>
      <c r="I15" s="243" t="s">
        <v>446</v>
      </c>
    </row>
    <row r="16" spans="1:9" ht="62.25">
      <c r="A16" s="245">
        <v>13</v>
      </c>
      <c r="B16" s="23" t="s">
        <v>616</v>
      </c>
      <c r="C16" s="23" t="s">
        <v>469</v>
      </c>
      <c r="D16" s="23">
        <v>1</v>
      </c>
      <c r="E16" s="246" t="s">
        <v>470</v>
      </c>
      <c r="F16" s="23" t="s">
        <v>454</v>
      </c>
      <c r="G16" s="23" t="s">
        <v>445</v>
      </c>
      <c r="H16" s="243">
        <v>37</v>
      </c>
      <c r="I16" s="243" t="s">
        <v>446</v>
      </c>
    </row>
    <row r="17" spans="1:9" ht="62.25">
      <c r="A17" s="245">
        <v>14</v>
      </c>
      <c r="B17" s="23" t="s">
        <v>471</v>
      </c>
      <c r="C17" s="23" t="s">
        <v>472</v>
      </c>
      <c r="D17" s="23">
        <v>1</v>
      </c>
      <c r="E17" s="246" t="s">
        <v>470</v>
      </c>
      <c r="F17" s="23" t="s">
        <v>454</v>
      </c>
      <c r="G17" s="23" t="s">
        <v>452</v>
      </c>
      <c r="H17" s="243">
        <v>16</v>
      </c>
      <c r="I17" s="243" t="s">
        <v>446</v>
      </c>
    </row>
    <row r="18" spans="1:9" ht="62.25">
      <c r="A18" s="245">
        <v>15</v>
      </c>
      <c r="B18" s="23" t="s">
        <v>617</v>
      </c>
      <c r="C18" s="23" t="s">
        <v>473</v>
      </c>
      <c r="D18" s="23">
        <v>1</v>
      </c>
      <c r="E18" s="246" t="s">
        <v>518</v>
      </c>
      <c r="F18" s="23" t="s">
        <v>454</v>
      </c>
      <c r="G18" s="23" t="s">
        <v>445</v>
      </c>
      <c r="H18" s="243">
        <v>27</v>
      </c>
      <c r="I18" s="243" t="s">
        <v>446</v>
      </c>
    </row>
    <row r="19" spans="1:9" ht="62.25">
      <c r="A19" s="245">
        <v>16</v>
      </c>
      <c r="B19" s="23" t="s">
        <v>618</v>
      </c>
      <c r="C19" s="23" t="s">
        <v>476</v>
      </c>
      <c r="D19" s="23">
        <v>1</v>
      </c>
      <c r="E19" s="246" t="s">
        <v>470</v>
      </c>
      <c r="F19" s="23" t="s">
        <v>454</v>
      </c>
      <c r="G19" s="23" t="s">
        <v>445</v>
      </c>
      <c r="H19" s="243">
        <v>18</v>
      </c>
      <c r="I19" s="243" t="s">
        <v>446</v>
      </c>
    </row>
    <row r="20" spans="1:9" ht="62.25">
      <c r="A20" s="245">
        <v>17</v>
      </c>
      <c r="B20" s="23" t="s">
        <v>619</v>
      </c>
      <c r="C20" s="23" t="s">
        <v>482</v>
      </c>
      <c r="D20" s="23">
        <v>1</v>
      </c>
      <c r="E20" s="246" t="s">
        <v>474</v>
      </c>
      <c r="F20" s="23" t="s">
        <v>454</v>
      </c>
      <c r="G20" s="23" t="s">
        <v>445</v>
      </c>
      <c r="H20" s="243">
        <v>18</v>
      </c>
      <c r="I20" s="243" t="s">
        <v>448</v>
      </c>
    </row>
    <row r="21" spans="1:9" ht="62.25">
      <c r="A21" s="245">
        <v>18</v>
      </c>
      <c r="B21" s="23" t="s">
        <v>616</v>
      </c>
      <c r="C21" s="23" t="s">
        <v>548</v>
      </c>
      <c r="D21" s="23">
        <v>1</v>
      </c>
      <c r="E21" s="246" t="s">
        <v>474</v>
      </c>
      <c r="F21" s="23" t="s">
        <v>454</v>
      </c>
      <c r="G21" s="23" t="s">
        <v>445</v>
      </c>
      <c r="H21" s="243">
        <v>18</v>
      </c>
      <c r="I21" s="243" t="s">
        <v>448</v>
      </c>
    </row>
    <row r="22" spans="1:9" ht="62.25">
      <c r="A22" s="245">
        <v>19</v>
      </c>
      <c r="B22" s="23" t="s">
        <v>532</v>
      </c>
      <c r="C22" s="23" t="s">
        <v>533</v>
      </c>
      <c r="D22" s="23">
        <v>1</v>
      </c>
      <c r="E22" s="246" t="s">
        <v>474</v>
      </c>
      <c r="F22" s="23" t="s">
        <v>480</v>
      </c>
      <c r="G22" s="23" t="s">
        <v>445</v>
      </c>
      <c r="H22" s="243">
        <v>27</v>
      </c>
      <c r="I22" s="243" t="s">
        <v>448</v>
      </c>
    </row>
    <row r="23" spans="1:9" ht="62.25">
      <c r="A23" s="245">
        <v>20</v>
      </c>
      <c r="B23" s="23" t="s">
        <v>477</v>
      </c>
      <c r="C23" s="23" t="s">
        <v>478</v>
      </c>
      <c r="D23" s="23">
        <v>3</v>
      </c>
      <c r="E23" s="246" t="s">
        <v>479</v>
      </c>
      <c r="F23" s="23" t="s">
        <v>480</v>
      </c>
      <c r="G23" s="23" t="s">
        <v>452</v>
      </c>
      <c r="H23" s="243">
        <v>160</v>
      </c>
      <c r="I23" s="243" t="s">
        <v>446</v>
      </c>
    </row>
    <row r="24" spans="1:9" ht="62.25">
      <c r="A24" s="245">
        <v>21</v>
      </c>
      <c r="B24" s="23" t="s">
        <v>481</v>
      </c>
      <c r="C24" s="23" t="s">
        <v>482</v>
      </c>
      <c r="D24" s="23">
        <v>1</v>
      </c>
      <c r="E24" s="246" t="s">
        <v>483</v>
      </c>
      <c r="F24" s="23" t="s">
        <v>480</v>
      </c>
      <c r="G24" s="23" t="s">
        <v>445</v>
      </c>
      <c r="H24" s="243">
        <v>18</v>
      </c>
      <c r="I24" s="243" t="s">
        <v>446</v>
      </c>
    </row>
    <row r="25" spans="1:9" ht="62.25">
      <c r="A25" s="245">
        <v>22</v>
      </c>
      <c r="B25" s="23" t="s">
        <v>484</v>
      </c>
      <c r="C25" s="23" t="s">
        <v>485</v>
      </c>
      <c r="D25" s="23">
        <v>4</v>
      </c>
      <c r="E25" s="246" t="s">
        <v>486</v>
      </c>
      <c r="F25" s="23" t="s">
        <v>480</v>
      </c>
      <c r="G25" s="23" t="s">
        <v>445</v>
      </c>
      <c r="H25" s="243">
        <v>18</v>
      </c>
      <c r="I25" s="243" t="s">
        <v>446</v>
      </c>
    </row>
    <row r="26" spans="1:9" ht="62.25">
      <c r="A26" s="245">
        <v>23</v>
      </c>
      <c r="B26" s="23" t="s">
        <v>487</v>
      </c>
      <c r="C26" s="23" t="s">
        <v>488</v>
      </c>
      <c r="D26" s="23">
        <v>1</v>
      </c>
      <c r="E26" s="246" t="s">
        <v>456</v>
      </c>
      <c r="F26" s="23" t="s">
        <v>480</v>
      </c>
      <c r="G26" s="23" t="s">
        <v>445</v>
      </c>
      <c r="H26" s="243">
        <v>17</v>
      </c>
      <c r="I26" s="243" t="s">
        <v>446</v>
      </c>
    </row>
    <row r="27" spans="1:9" ht="62.25">
      <c r="A27" s="245">
        <v>24</v>
      </c>
      <c r="B27" s="23" t="s">
        <v>489</v>
      </c>
      <c r="C27" s="23" t="s">
        <v>490</v>
      </c>
      <c r="D27" s="23">
        <v>3</v>
      </c>
      <c r="E27" s="246" t="s">
        <v>491</v>
      </c>
      <c r="F27" s="23" t="s">
        <v>480</v>
      </c>
      <c r="G27" s="23" t="s">
        <v>445</v>
      </c>
      <c r="H27" s="243">
        <v>30</v>
      </c>
      <c r="I27" s="243" t="s">
        <v>446</v>
      </c>
    </row>
    <row r="28" spans="1:9" ht="62.25">
      <c r="A28" s="245">
        <v>25</v>
      </c>
      <c r="B28" s="23" t="s">
        <v>492</v>
      </c>
      <c r="C28" s="23" t="s">
        <v>493</v>
      </c>
      <c r="D28" s="23">
        <v>1</v>
      </c>
      <c r="E28" s="246" t="s">
        <v>494</v>
      </c>
      <c r="F28" s="23" t="s">
        <v>480</v>
      </c>
      <c r="G28" s="23" t="s">
        <v>445</v>
      </c>
      <c r="H28" s="243">
        <v>67</v>
      </c>
      <c r="I28" s="243" t="s">
        <v>448</v>
      </c>
    </row>
    <row r="29" spans="1:9" ht="62.25">
      <c r="A29" s="245">
        <v>26</v>
      </c>
      <c r="B29" s="23" t="s">
        <v>547</v>
      </c>
      <c r="C29" s="23" t="s">
        <v>475</v>
      </c>
      <c r="D29" s="23">
        <v>1</v>
      </c>
      <c r="E29" s="246" t="s">
        <v>495</v>
      </c>
      <c r="F29" s="23" t="s">
        <v>480</v>
      </c>
      <c r="G29" s="23" t="s">
        <v>445</v>
      </c>
      <c r="H29" s="243">
        <v>45</v>
      </c>
      <c r="I29" s="243" t="s">
        <v>448</v>
      </c>
    </row>
    <row r="30" spans="1:9" ht="62.25">
      <c r="A30" s="245">
        <v>27</v>
      </c>
      <c r="B30" s="23" t="s">
        <v>496</v>
      </c>
      <c r="C30" s="23" t="s">
        <v>469</v>
      </c>
      <c r="D30" s="23">
        <v>1</v>
      </c>
      <c r="E30" s="246" t="s">
        <v>497</v>
      </c>
      <c r="F30" s="23" t="s">
        <v>480</v>
      </c>
      <c r="G30" s="23" t="s">
        <v>445</v>
      </c>
      <c r="H30" s="243">
        <v>23</v>
      </c>
      <c r="I30" s="243" t="s">
        <v>446</v>
      </c>
    </row>
    <row r="31" spans="1:9" ht="62.25">
      <c r="A31" s="245">
        <v>28</v>
      </c>
      <c r="B31" s="23" t="s">
        <v>524</v>
      </c>
      <c r="C31" s="23" t="s">
        <v>525</v>
      </c>
      <c r="D31" s="23">
        <v>1</v>
      </c>
      <c r="E31" s="246" t="s">
        <v>526</v>
      </c>
      <c r="F31" s="23" t="s">
        <v>480</v>
      </c>
      <c r="G31" s="23" t="s">
        <v>445</v>
      </c>
      <c r="H31" s="243">
        <v>18</v>
      </c>
      <c r="I31" s="243" t="s">
        <v>446</v>
      </c>
    </row>
    <row r="32" spans="1:9" ht="62.25">
      <c r="A32" s="245">
        <v>29</v>
      </c>
      <c r="B32" s="23" t="s">
        <v>498</v>
      </c>
      <c r="C32" s="23" t="s">
        <v>499</v>
      </c>
      <c r="D32" s="23">
        <v>2</v>
      </c>
      <c r="E32" s="246" t="s">
        <v>495</v>
      </c>
      <c r="F32" s="23" t="s">
        <v>615</v>
      </c>
      <c r="G32" s="23" t="s">
        <v>445</v>
      </c>
      <c r="H32" s="243">
        <v>236</v>
      </c>
      <c r="I32" s="243" t="s">
        <v>446</v>
      </c>
    </row>
    <row r="33" spans="1:9" ht="62.25">
      <c r="A33" s="245">
        <v>30</v>
      </c>
      <c r="B33" s="23" t="s">
        <v>527</v>
      </c>
      <c r="C33" s="23" t="s">
        <v>528</v>
      </c>
      <c r="D33" s="23">
        <v>3</v>
      </c>
      <c r="E33" s="246" t="s">
        <v>474</v>
      </c>
      <c r="F33" s="23" t="s">
        <v>615</v>
      </c>
      <c r="G33" s="23" t="s">
        <v>445</v>
      </c>
      <c r="H33" s="243">
        <v>30</v>
      </c>
      <c r="I33" s="243" t="s">
        <v>446</v>
      </c>
    </row>
    <row r="34" spans="1:9" ht="62.25">
      <c r="A34" s="245">
        <v>31</v>
      </c>
      <c r="B34" s="23" t="s">
        <v>500</v>
      </c>
      <c r="C34" s="23" t="s">
        <v>501</v>
      </c>
      <c r="D34" s="23">
        <v>1</v>
      </c>
      <c r="E34" s="246" t="s">
        <v>502</v>
      </c>
      <c r="F34" s="23" t="s">
        <v>614</v>
      </c>
      <c r="G34" s="23" t="s">
        <v>445</v>
      </c>
      <c r="H34" s="243">
        <v>29</v>
      </c>
      <c r="I34" s="243" t="s">
        <v>446</v>
      </c>
    </row>
    <row r="35" spans="1:9" ht="62.25">
      <c r="A35" s="245">
        <v>32</v>
      </c>
      <c r="B35" s="23" t="s">
        <v>503</v>
      </c>
      <c r="C35" s="23" t="s">
        <v>504</v>
      </c>
      <c r="D35" s="23">
        <v>1</v>
      </c>
      <c r="E35" s="246" t="s">
        <v>505</v>
      </c>
      <c r="F35" s="23" t="s">
        <v>614</v>
      </c>
      <c r="G35" s="23" t="s">
        <v>445</v>
      </c>
      <c r="H35" s="243">
        <v>18</v>
      </c>
      <c r="I35" s="243" t="s">
        <v>448</v>
      </c>
    </row>
    <row r="36" spans="1:9" ht="62.25">
      <c r="A36" s="245">
        <v>33</v>
      </c>
      <c r="B36" s="23" t="s">
        <v>506</v>
      </c>
      <c r="C36" s="23" t="s">
        <v>504</v>
      </c>
      <c r="D36" s="23">
        <v>1</v>
      </c>
      <c r="E36" s="246" t="s">
        <v>507</v>
      </c>
      <c r="F36" s="23" t="s">
        <v>614</v>
      </c>
      <c r="G36" s="23" t="s">
        <v>445</v>
      </c>
      <c r="H36" s="243">
        <v>16</v>
      </c>
      <c r="I36" s="243" t="s">
        <v>448</v>
      </c>
    </row>
    <row r="37" spans="1:9" ht="62.25">
      <c r="A37" s="245">
        <v>34</v>
      </c>
      <c r="B37" s="23" t="s">
        <v>508</v>
      </c>
      <c r="C37" s="23" t="s">
        <v>509</v>
      </c>
      <c r="D37" s="23">
        <v>1</v>
      </c>
      <c r="E37" s="246" t="s">
        <v>502</v>
      </c>
      <c r="F37" s="23" t="s">
        <v>614</v>
      </c>
      <c r="G37" s="23" t="s">
        <v>445</v>
      </c>
      <c r="H37" s="243">
        <v>28</v>
      </c>
      <c r="I37" s="243" t="s">
        <v>446</v>
      </c>
    </row>
    <row r="38" spans="1:9" ht="78">
      <c r="A38" s="245">
        <v>35</v>
      </c>
      <c r="B38" s="23" t="s">
        <v>510</v>
      </c>
      <c r="C38" s="23" t="s">
        <v>511</v>
      </c>
      <c r="D38" s="23">
        <v>3</v>
      </c>
      <c r="E38" s="246" t="s">
        <v>512</v>
      </c>
      <c r="F38" s="23" t="s">
        <v>614</v>
      </c>
      <c r="G38" s="23" t="s">
        <v>445</v>
      </c>
      <c r="H38" s="243">
        <v>45</v>
      </c>
      <c r="I38" s="243" t="s">
        <v>448</v>
      </c>
    </row>
    <row r="39" spans="1:9" ht="62.25">
      <c r="A39" s="245">
        <v>36</v>
      </c>
      <c r="B39" s="23" t="s">
        <v>513</v>
      </c>
      <c r="C39" s="23" t="s">
        <v>514</v>
      </c>
      <c r="D39" s="23">
        <v>1</v>
      </c>
      <c r="E39" s="246" t="s">
        <v>515</v>
      </c>
      <c r="F39" s="23" t="s">
        <v>614</v>
      </c>
      <c r="G39" s="23" t="s">
        <v>445</v>
      </c>
      <c r="H39" s="243">
        <v>45</v>
      </c>
      <c r="I39" s="243" t="s">
        <v>448</v>
      </c>
    </row>
    <row r="40" spans="1:9" ht="62.25">
      <c r="A40" s="245">
        <v>37</v>
      </c>
      <c r="B40" s="23" t="s">
        <v>516</v>
      </c>
      <c r="C40" s="23" t="s">
        <v>517</v>
      </c>
      <c r="D40" s="23">
        <v>1</v>
      </c>
      <c r="E40" s="246" t="s">
        <v>518</v>
      </c>
      <c r="F40" s="23" t="s">
        <v>614</v>
      </c>
      <c r="G40" s="23" t="s">
        <v>452</v>
      </c>
      <c r="H40" s="243">
        <v>59</v>
      </c>
      <c r="I40" s="243" t="s">
        <v>446</v>
      </c>
    </row>
    <row r="41" spans="1:9" ht="62.25">
      <c r="A41" s="245">
        <v>38</v>
      </c>
      <c r="B41" s="23" t="s">
        <v>529</v>
      </c>
      <c r="C41" s="23" t="s">
        <v>530</v>
      </c>
      <c r="D41" s="23">
        <v>1</v>
      </c>
      <c r="E41" s="246" t="s">
        <v>531</v>
      </c>
      <c r="F41" s="23" t="s">
        <v>614</v>
      </c>
      <c r="G41" s="23" t="s">
        <v>445</v>
      </c>
      <c r="H41" s="243">
        <v>41</v>
      </c>
      <c r="I41" s="243" t="s">
        <v>446</v>
      </c>
    </row>
  </sheetData>
  <sheetProtection/>
  <mergeCells count="1">
    <mergeCell ref="A1:I1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4">
      <selection activeCell="H30" sqref="H30"/>
    </sheetView>
  </sheetViews>
  <sheetFormatPr defaultColWidth="9.125" defaultRowHeight="12.75"/>
  <cols>
    <col min="1" max="1" width="5.125" style="8" customWidth="1"/>
    <col min="2" max="2" width="26.125" style="9" customWidth="1"/>
    <col min="3" max="3" width="8.625" style="8" customWidth="1"/>
    <col min="4" max="4" width="7.875" style="8" customWidth="1"/>
    <col min="5" max="5" width="9.50390625" style="8" customWidth="1"/>
    <col min="6" max="6" width="8.50390625" style="8" customWidth="1"/>
    <col min="7" max="7" width="8.125" style="8" customWidth="1"/>
    <col min="8" max="8" width="10.125" style="8" customWidth="1"/>
    <col min="9" max="9" width="8.625" style="8" customWidth="1"/>
    <col min="10" max="10" width="13.625" style="8" customWidth="1"/>
    <col min="11" max="16384" width="9.125" style="9" customWidth="1"/>
  </cols>
  <sheetData>
    <row r="1" spans="1:10" ht="13.5">
      <c r="A1" s="307" t="s">
        <v>407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9.75">
      <c r="A2" s="34"/>
      <c r="B2" s="35"/>
      <c r="C2" s="34"/>
      <c r="D2" s="34"/>
      <c r="E2" s="34"/>
      <c r="F2" s="34"/>
      <c r="G2" s="34"/>
      <c r="H2" s="36"/>
      <c r="I2" s="36"/>
      <c r="J2" s="36"/>
    </row>
    <row r="3" spans="1:10" ht="12.75" customHeight="1">
      <c r="A3" s="305" t="s">
        <v>86</v>
      </c>
      <c r="B3" s="305" t="s">
        <v>10</v>
      </c>
      <c r="C3" s="308" t="s">
        <v>119</v>
      </c>
      <c r="D3" s="309"/>
      <c r="E3" s="309"/>
      <c r="F3" s="309"/>
      <c r="G3" s="309"/>
      <c r="H3" s="310"/>
      <c r="I3" s="305" t="s">
        <v>11</v>
      </c>
      <c r="J3" s="303" t="s">
        <v>191</v>
      </c>
    </row>
    <row r="4" spans="1:10" ht="31.5" customHeight="1">
      <c r="A4" s="306"/>
      <c r="B4" s="306"/>
      <c r="C4" s="55" t="s">
        <v>233</v>
      </c>
      <c r="D4" s="55" t="s">
        <v>72</v>
      </c>
      <c r="E4" s="55" t="s">
        <v>226</v>
      </c>
      <c r="F4" s="55" t="s">
        <v>12</v>
      </c>
      <c r="G4" s="55" t="s">
        <v>13</v>
      </c>
      <c r="H4" s="55" t="s">
        <v>73</v>
      </c>
      <c r="I4" s="306"/>
      <c r="J4" s="304"/>
    </row>
    <row r="5" spans="1:10" ht="11.25" customHeight="1">
      <c r="A5" s="56" t="s">
        <v>1</v>
      </c>
      <c r="B5" s="56" t="s">
        <v>14</v>
      </c>
      <c r="C5" s="57"/>
      <c r="D5" s="57"/>
      <c r="E5" s="57"/>
      <c r="F5" s="57"/>
      <c r="G5" s="57"/>
      <c r="H5" s="57"/>
      <c r="I5" s="58"/>
      <c r="J5" s="59"/>
    </row>
    <row r="6" spans="1:10" ht="12" customHeight="1">
      <c r="A6" s="38" t="s">
        <v>15</v>
      </c>
      <c r="B6" s="39" t="s">
        <v>17</v>
      </c>
      <c r="C6" s="40"/>
      <c r="D6" s="40"/>
      <c r="E6" s="40"/>
      <c r="F6" s="40"/>
      <c r="G6" s="40"/>
      <c r="H6" s="40"/>
      <c r="I6" s="61">
        <f>C6+D6+E6+F6+G6+H6</f>
        <v>0</v>
      </c>
      <c r="J6" s="106">
        <f>I6/I25</f>
        <v>0</v>
      </c>
    </row>
    <row r="7" spans="1:10" ht="12" customHeight="1">
      <c r="A7" s="38" t="s">
        <v>16</v>
      </c>
      <c r="B7" s="39" t="s">
        <v>64</v>
      </c>
      <c r="C7" s="40">
        <v>4</v>
      </c>
      <c r="D7" s="40"/>
      <c r="E7" s="40">
        <v>12</v>
      </c>
      <c r="F7" s="40">
        <v>1</v>
      </c>
      <c r="G7" s="40">
        <v>5</v>
      </c>
      <c r="H7" s="40">
        <v>10</v>
      </c>
      <c r="I7" s="61">
        <f aca="true" t="shared" si="0" ref="I7:I25">C7+D7+E7+F7+G7+H7</f>
        <v>32</v>
      </c>
      <c r="J7" s="106">
        <f>I7/I25</f>
        <v>0.8421052631578947</v>
      </c>
    </row>
    <row r="8" spans="1:10" ht="13.5" customHeight="1">
      <c r="A8" s="37" t="s">
        <v>18</v>
      </c>
      <c r="B8" s="39" t="s">
        <v>190</v>
      </c>
      <c r="C8" s="40">
        <v>2</v>
      </c>
      <c r="D8" s="40"/>
      <c r="E8" s="40"/>
      <c r="F8" s="40">
        <v>1</v>
      </c>
      <c r="G8" s="40">
        <v>3</v>
      </c>
      <c r="H8" s="40"/>
      <c r="I8" s="61">
        <f t="shared" si="0"/>
        <v>6</v>
      </c>
      <c r="J8" s="106">
        <f>I8/I25</f>
        <v>0.15789473684210525</v>
      </c>
    </row>
    <row r="9" spans="1:10" ht="9.75" customHeight="1">
      <c r="A9" s="37"/>
      <c r="B9" s="37"/>
      <c r="C9" s="40">
        <f aca="true" t="shared" si="1" ref="C9:H9">C6+C7+C8</f>
        <v>6</v>
      </c>
      <c r="D9" s="40">
        <f t="shared" si="1"/>
        <v>0</v>
      </c>
      <c r="E9" s="40">
        <f t="shared" si="1"/>
        <v>12</v>
      </c>
      <c r="F9" s="40">
        <f t="shared" si="1"/>
        <v>2</v>
      </c>
      <c r="G9" s="40">
        <f t="shared" si="1"/>
        <v>8</v>
      </c>
      <c r="H9" s="40">
        <f t="shared" si="1"/>
        <v>10</v>
      </c>
      <c r="I9" s="61">
        <f t="shared" si="0"/>
        <v>38</v>
      </c>
      <c r="J9" s="106"/>
    </row>
    <row r="10" spans="1:10" ht="26.25" customHeight="1">
      <c r="A10" s="56" t="s">
        <v>2</v>
      </c>
      <c r="B10" s="62" t="s">
        <v>19</v>
      </c>
      <c r="C10" s="60"/>
      <c r="D10" s="60"/>
      <c r="E10" s="60"/>
      <c r="F10" s="60"/>
      <c r="G10" s="60"/>
      <c r="H10" s="60"/>
      <c r="I10" s="61"/>
      <c r="J10" s="106"/>
    </row>
    <row r="11" spans="1:10" ht="12.75">
      <c r="A11" s="37" t="s">
        <v>20</v>
      </c>
      <c r="B11" s="39" t="s">
        <v>22</v>
      </c>
      <c r="C11" s="40">
        <v>6</v>
      </c>
      <c r="D11" s="40"/>
      <c r="E11" s="40">
        <v>12</v>
      </c>
      <c r="F11" s="40">
        <v>2</v>
      </c>
      <c r="G11" s="40">
        <v>8</v>
      </c>
      <c r="H11" s="40">
        <v>10</v>
      </c>
      <c r="I11" s="61">
        <f t="shared" si="0"/>
        <v>38</v>
      </c>
      <c r="J11" s="106">
        <f>I11/I25</f>
        <v>1</v>
      </c>
    </row>
    <row r="12" spans="1:14" ht="12.75">
      <c r="A12" s="38" t="s">
        <v>21</v>
      </c>
      <c r="B12" s="39" t="s">
        <v>23</v>
      </c>
      <c r="C12" s="40"/>
      <c r="D12" s="40"/>
      <c r="E12" s="40"/>
      <c r="F12" s="40"/>
      <c r="G12" s="40"/>
      <c r="H12" s="40"/>
      <c r="I12" s="61">
        <f t="shared" si="0"/>
        <v>0</v>
      </c>
      <c r="J12" s="106">
        <f>I12/I25</f>
        <v>0</v>
      </c>
      <c r="N12" s="209"/>
    </row>
    <row r="13" spans="1:10" ht="12.75">
      <c r="A13" s="37" t="s">
        <v>290</v>
      </c>
      <c r="B13" s="39" t="s">
        <v>291</v>
      </c>
      <c r="C13" s="40"/>
      <c r="D13" s="40"/>
      <c r="E13" s="40"/>
      <c r="F13" s="40"/>
      <c r="G13" s="40"/>
      <c r="H13" s="40"/>
      <c r="I13" s="61">
        <f t="shared" si="0"/>
        <v>0</v>
      </c>
      <c r="J13" s="106">
        <f>I13/I25</f>
        <v>0</v>
      </c>
    </row>
    <row r="14" spans="1:10" s="10" customFormat="1" ht="9.75" customHeight="1">
      <c r="A14" s="37"/>
      <c r="B14" s="37"/>
      <c r="C14" s="40">
        <f aca="true" t="shared" si="2" ref="C14:H14">C11+C12+C13</f>
        <v>6</v>
      </c>
      <c r="D14" s="40">
        <f t="shared" si="2"/>
        <v>0</v>
      </c>
      <c r="E14" s="40">
        <f t="shared" si="2"/>
        <v>12</v>
      </c>
      <c r="F14" s="40">
        <f t="shared" si="2"/>
        <v>2</v>
      </c>
      <c r="G14" s="40">
        <f t="shared" si="2"/>
        <v>8</v>
      </c>
      <c r="H14" s="40">
        <f t="shared" si="2"/>
        <v>10</v>
      </c>
      <c r="I14" s="61">
        <f t="shared" si="0"/>
        <v>38</v>
      </c>
      <c r="J14" s="106"/>
    </row>
    <row r="15" spans="1:10" ht="12.75">
      <c r="A15" s="56" t="s">
        <v>3</v>
      </c>
      <c r="B15" s="56" t="s">
        <v>292</v>
      </c>
      <c r="C15" s="60"/>
      <c r="D15" s="60"/>
      <c r="E15" s="60"/>
      <c r="F15" s="60"/>
      <c r="G15" s="60"/>
      <c r="H15" s="60"/>
      <c r="I15" s="61"/>
      <c r="J15" s="106"/>
    </row>
    <row r="16" spans="1:10" ht="12.75">
      <c r="A16" s="37" t="s">
        <v>24</v>
      </c>
      <c r="B16" s="39" t="s">
        <v>224</v>
      </c>
      <c r="C16" s="40">
        <v>6</v>
      </c>
      <c r="D16" s="40"/>
      <c r="E16" s="40">
        <v>12</v>
      </c>
      <c r="F16" s="40">
        <v>2</v>
      </c>
      <c r="G16" s="40">
        <v>8</v>
      </c>
      <c r="H16" s="40">
        <v>10</v>
      </c>
      <c r="I16" s="61">
        <f t="shared" si="0"/>
        <v>38</v>
      </c>
      <c r="J16" s="106">
        <f>I16/I25</f>
        <v>1</v>
      </c>
    </row>
    <row r="17" spans="1:10" ht="16.5" customHeight="1">
      <c r="A17" s="37" t="s">
        <v>25</v>
      </c>
      <c r="B17" s="39" t="s">
        <v>225</v>
      </c>
      <c r="C17" s="40"/>
      <c r="D17" s="40"/>
      <c r="E17" s="40"/>
      <c r="F17" s="40"/>
      <c r="G17" s="40"/>
      <c r="H17" s="40"/>
      <c r="I17" s="61">
        <f t="shared" si="0"/>
        <v>0</v>
      </c>
      <c r="J17" s="106">
        <f>I17/I25</f>
        <v>0</v>
      </c>
    </row>
    <row r="18" spans="1:10" s="10" customFormat="1" ht="9.75" customHeight="1">
      <c r="A18" s="37"/>
      <c r="B18" s="37"/>
      <c r="C18" s="40">
        <f aca="true" t="shared" si="3" ref="C18:H18">C16+C17</f>
        <v>6</v>
      </c>
      <c r="D18" s="40">
        <f t="shared" si="3"/>
        <v>0</v>
      </c>
      <c r="E18" s="40">
        <f t="shared" si="3"/>
        <v>12</v>
      </c>
      <c r="F18" s="40">
        <f t="shared" si="3"/>
        <v>2</v>
      </c>
      <c r="G18" s="40">
        <f t="shared" si="3"/>
        <v>8</v>
      </c>
      <c r="H18" s="40">
        <f t="shared" si="3"/>
        <v>10</v>
      </c>
      <c r="I18" s="61">
        <f t="shared" si="0"/>
        <v>38</v>
      </c>
      <c r="J18" s="106"/>
    </row>
    <row r="19" spans="1:10" ht="12.75">
      <c r="A19" s="63" t="s">
        <v>4</v>
      </c>
      <c r="B19" s="56" t="s">
        <v>293</v>
      </c>
      <c r="C19" s="60"/>
      <c r="D19" s="60"/>
      <c r="E19" s="60"/>
      <c r="F19" s="60"/>
      <c r="G19" s="60"/>
      <c r="H19" s="60"/>
      <c r="I19" s="61"/>
      <c r="J19" s="106"/>
    </row>
    <row r="20" spans="1:10" ht="12.75">
      <c r="A20" s="37" t="s">
        <v>26</v>
      </c>
      <c r="B20" s="39" t="s">
        <v>28</v>
      </c>
      <c r="C20" s="40"/>
      <c r="D20" s="40"/>
      <c r="E20" s="40"/>
      <c r="F20" s="40"/>
      <c r="G20" s="40">
        <v>1</v>
      </c>
      <c r="H20" s="40"/>
      <c r="I20" s="61">
        <f t="shared" si="0"/>
        <v>1</v>
      </c>
      <c r="J20" s="106">
        <f>I20/I25</f>
        <v>0.02631578947368421</v>
      </c>
    </row>
    <row r="21" spans="1:10" ht="12.75">
      <c r="A21" s="37" t="s">
        <v>27</v>
      </c>
      <c r="B21" s="39" t="s">
        <v>29</v>
      </c>
      <c r="C21" s="40"/>
      <c r="D21" s="40"/>
      <c r="E21" s="40"/>
      <c r="F21" s="40"/>
      <c r="G21" s="40">
        <v>1</v>
      </c>
      <c r="H21" s="40"/>
      <c r="I21" s="61">
        <f t="shared" si="0"/>
        <v>1</v>
      </c>
      <c r="J21" s="106">
        <f>I21/I25</f>
        <v>0.02631578947368421</v>
      </c>
    </row>
    <row r="22" spans="1:10" ht="12.75">
      <c r="A22" s="37" t="s">
        <v>294</v>
      </c>
      <c r="B22" s="39" t="s">
        <v>30</v>
      </c>
      <c r="C22" s="40">
        <v>5</v>
      </c>
      <c r="D22" s="40"/>
      <c r="E22" s="40"/>
      <c r="F22" s="40">
        <v>1</v>
      </c>
      <c r="G22" s="40"/>
      <c r="H22" s="40"/>
      <c r="I22" s="61">
        <f t="shared" si="0"/>
        <v>6</v>
      </c>
      <c r="J22" s="106">
        <f>I22/I25</f>
        <v>0.15789473684210525</v>
      </c>
    </row>
    <row r="23" spans="1:10" ht="12.75">
      <c r="A23" s="38" t="s">
        <v>295</v>
      </c>
      <c r="B23" s="39" t="s">
        <v>31</v>
      </c>
      <c r="C23" s="40"/>
      <c r="D23" s="40"/>
      <c r="E23" s="40"/>
      <c r="F23" s="40">
        <v>1</v>
      </c>
      <c r="G23" s="40">
        <v>1</v>
      </c>
      <c r="H23" s="40">
        <v>9</v>
      </c>
      <c r="I23" s="61">
        <f t="shared" si="0"/>
        <v>11</v>
      </c>
      <c r="J23" s="106">
        <f>I23/I25</f>
        <v>0.2894736842105263</v>
      </c>
    </row>
    <row r="24" spans="1:10" s="10" customFormat="1" ht="12.75">
      <c r="A24" s="41" t="s">
        <v>296</v>
      </c>
      <c r="B24" s="42" t="s">
        <v>297</v>
      </c>
      <c r="C24" s="40">
        <v>1</v>
      </c>
      <c r="D24" s="40"/>
      <c r="E24" s="40">
        <v>12</v>
      </c>
      <c r="F24" s="40"/>
      <c r="G24" s="40">
        <v>5</v>
      </c>
      <c r="H24" s="40">
        <v>1</v>
      </c>
      <c r="I24" s="61">
        <f t="shared" si="0"/>
        <v>19</v>
      </c>
      <c r="J24" s="106">
        <f>I24/I25</f>
        <v>0.5</v>
      </c>
    </row>
    <row r="25" spans="1:10" ht="12.75">
      <c r="A25" s="165"/>
      <c r="B25" s="168" t="s">
        <v>378</v>
      </c>
      <c r="C25" s="166">
        <f aca="true" t="shared" si="4" ref="C25:H25">SUM(C20:C24)</f>
        <v>6</v>
      </c>
      <c r="D25" s="166">
        <f t="shared" si="4"/>
        <v>0</v>
      </c>
      <c r="E25" s="166">
        <f t="shared" si="4"/>
        <v>12</v>
      </c>
      <c r="F25" s="166">
        <f t="shared" si="4"/>
        <v>2</v>
      </c>
      <c r="G25" s="166">
        <f t="shared" si="4"/>
        <v>8</v>
      </c>
      <c r="H25" s="166">
        <f t="shared" si="4"/>
        <v>10</v>
      </c>
      <c r="I25" s="61">
        <f t="shared" si="0"/>
        <v>38</v>
      </c>
      <c r="J25" s="106"/>
    </row>
    <row r="26" spans="1:10" s="10" customFormat="1" ht="12.75">
      <c r="A26" s="167"/>
      <c r="B26" s="210" t="s">
        <v>289</v>
      </c>
      <c r="C26" s="211">
        <f>C25/I25</f>
        <v>0.15789473684210525</v>
      </c>
      <c r="D26" s="212">
        <f>D25/I25</f>
        <v>0</v>
      </c>
      <c r="E26" s="212">
        <f>E25/I25</f>
        <v>0.3157894736842105</v>
      </c>
      <c r="F26" s="212">
        <f>F25/I25</f>
        <v>0.05263157894736842</v>
      </c>
      <c r="G26" s="212">
        <f>G25/I25</f>
        <v>0.21052631578947367</v>
      </c>
      <c r="H26" s="212">
        <f>H25/I25</f>
        <v>0.2631578947368421</v>
      </c>
      <c r="I26" s="212">
        <f>SUM(C26:H26)</f>
        <v>1</v>
      </c>
      <c r="J26" s="107"/>
    </row>
    <row r="27" spans="3:8" ht="9.75">
      <c r="C27" s="9"/>
      <c r="D27" s="9"/>
      <c r="E27" s="9"/>
      <c r="F27" s="9"/>
      <c r="G27" s="9"/>
      <c r="H27" s="9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.125" style="0" customWidth="1"/>
    <col min="2" max="2" width="25.00390625" style="0" customWidth="1"/>
    <col min="3" max="3" width="16.50390625" style="0" customWidth="1"/>
    <col min="4" max="4" width="12.00390625" style="0" customWidth="1"/>
    <col min="5" max="5" width="10.125" style="0" bestFit="1" customWidth="1"/>
    <col min="6" max="6" width="13.125" style="0" customWidth="1"/>
    <col min="7" max="7" width="8.875" style="0" bestFit="1" customWidth="1"/>
    <col min="8" max="8" width="14.50390625" style="0" customWidth="1"/>
    <col min="9" max="9" width="18.875" style="0" customWidth="1"/>
    <col min="10" max="10" width="14.50390625" style="0" customWidth="1"/>
  </cols>
  <sheetData>
    <row r="1" spans="1:10" ht="15.75" customHeight="1">
      <c r="A1" s="302" t="s">
        <v>408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5">
      <c r="A2" s="294" t="s">
        <v>223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5">
      <c r="A3" s="294" t="s">
        <v>380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8" ht="15">
      <c r="A4" s="32"/>
      <c r="B4" s="32"/>
      <c r="C4" s="32"/>
      <c r="D4" s="32"/>
      <c r="E4" s="32"/>
      <c r="F4" s="32"/>
      <c r="G4" s="32"/>
      <c r="H4" s="32"/>
    </row>
    <row r="5" spans="1:10" ht="66" customHeight="1">
      <c r="A5" s="27" t="s">
        <v>86</v>
      </c>
      <c r="B5" s="27" t="s">
        <v>181</v>
      </c>
      <c r="C5" s="171" t="s">
        <v>315</v>
      </c>
      <c r="D5" s="171" t="s">
        <v>196</v>
      </c>
      <c r="E5" s="171" t="s">
        <v>316</v>
      </c>
      <c r="F5" s="213" t="s">
        <v>251</v>
      </c>
      <c r="G5" s="171" t="s">
        <v>232</v>
      </c>
      <c r="H5" s="171" t="s">
        <v>281</v>
      </c>
      <c r="I5" s="213" t="s">
        <v>317</v>
      </c>
      <c r="J5" s="213" t="s">
        <v>303</v>
      </c>
    </row>
    <row r="6" spans="1:10" ht="47.25" customHeight="1">
      <c r="A6" s="88"/>
      <c r="B6" s="89"/>
      <c r="C6" s="89"/>
      <c r="D6" s="89"/>
      <c r="E6" s="89"/>
      <c r="F6" s="89"/>
      <c r="G6" s="89"/>
      <c r="H6" s="53"/>
      <c r="I6" s="87"/>
      <c r="J6" s="53"/>
    </row>
    <row r="7" spans="1:10" ht="47.25" customHeight="1">
      <c r="A7" s="88"/>
      <c r="B7" s="89"/>
      <c r="C7" s="89"/>
      <c r="D7" s="89"/>
      <c r="E7" s="89"/>
      <c r="F7" s="89"/>
      <c r="G7" s="89"/>
      <c r="H7" s="53"/>
      <c r="I7" s="87"/>
      <c r="J7" s="53"/>
    </row>
    <row r="8" spans="1:10" ht="47.25" customHeight="1">
      <c r="A8" s="88"/>
      <c r="B8" s="89"/>
      <c r="C8" s="89"/>
      <c r="D8" s="89"/>
      <c r="E8" s="89"/>
      <c r="F8" s="89"/>
      <c r="G8" s="89"/>
      <c r="H8" s="53"/>
      <c r="I8" s="87"/>
      <c r="J8" s="53"/>
    </row>
    <row r="9" spans="1:3" ht="12.75">
      <c r="A9" s="1"/>
      <c r="B9" s="1"/>
      <c r="C9" s="1"/>
    </row>
    <row r="10" spans="1:4" ht="30" customHeight="1">
      <c r="A10" s="30"/>
      <c r="B10" s="314" t="s">
        <v>370</v>
      </c>
      <c r="C10" s="315"/>
      <c r="D10" s="175"/>
    </row>
    <row r="11" spans="1:4" ht="15">
      <c r="A11" s="30"/>
      <c r="B11" s="90"/>
      <c r="C11" s="30"/>
      <c r="D11" s="30"/>
    </row>
    <row r="12" spans="1:10" ht="31.5" customHeight="1">
      <c r="A12" s="30"/>
      <c r="B12" s="314" t="s">
        <v>244</v>
      </c>
      <c r="C12" s="315"/>
      <c r="D12" s="175"/>
      <c r="E12" s="313"/>
      <c r="F12" s="313"/>
      <c r="G12" s="311"/>
      <c r="H12" s="311"/>
      <c r="J12" s="221"/>
    </row>
    <row r="13" spans="1:8" ht="15">
      <c r="A13" s="30"/>
      <c r="B13" s="90"/>
      <c r="C13" s="30"/>
      <c r="D13" s="30"/>
      <c r="E13" s="178"/>
      <c r="F13" s="178"/>
      <c r="G13" s="179"/>
      <c r="H13" s="179"/>
    </row>
    <row r="14" spans="1:8" ht="33" customHeight="1">
      <c r="A14" s="30"/>
      <c r="B14" s="314" t="s">
        <v>257</v>
      </c>
      <c r="C14" s="315"/>
      <c r="D14" s="175"/>
      <c r="E14" s="313"/>
      <c r="F14" s="313"/>
      <c r="G14" s="311"/>
      <c r="H14" s="311"/>
    </row>
    <row r="17" spans="1:6" ht="12.75">
      <c r="A17" s="312"/>
      <c r="B17" s="272"/>
      <c r="C17" s="272"/>
      <c r="D17" s="272"/>
      <c r="E17" s="272"/>
      <c r="F17" s="272"/>
    </row>
    <row r="20" ht="46.5" customHeight="1"/>
  </sheetData>
  <sheetProtection/>
  <mergeCells count="11">
    <mergeCell ref="B14:C14"/>
    <mergeCell ref="G12:H12"/>
    <mergeCell ref="G14:H14"/>
    <mergeCell ref="A1:J1"/>
    <mergeCell ref="A2:J2"/>
    <mergeCell ref="A3:J3"/>
    <mergeCell ref="A17:F17"/>
    <mergeCell ref="E12:F12"/>
    <mergeCell ref="E14:F14"/>
    <mergeCell ref="B10:C10"/>
    <mergeCell ref="B12:C12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кс</cp:lastModifiedBy>
  <cp:lastPrinted>2020-01-15T09:17:41Z</cp:lastPrinted>
  <dcterms:created xsi:type="dcterms:W3CDTF">2003-01-08T04:17:33Z</dcterms:created>
  <dcterms:modified xsi:type="dcterms:W3CDTF">2020-01-15T09:18:25Z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